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<sst xmlns="http://schemas.openxmlformats.org/spreadsheetml/2006/main" count="1024" uniqueCount="572">
  <si>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</si>
  <si>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</si>
  <si>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</si>
  <si>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</si>
  <si>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</si>
  <si>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</si>
  <si>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</si>
  <si>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O_525-ТПт-16</t>
  </si>
  <si>
    <t xml:space="preserve">         (идентификатор инвестиционного проекта)</t>
  </si>
  <si>
    <t xml:space="preserve">Строительство теплотрассы протяженностью 0,031 км для технологического присоединения объекта "Метрологическая станция 2 разряда Слаутное (модульный дом)"</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</si>
  <si>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</si>
  <si>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</si>
  <si>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</si>
  <si>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</si>
  <si>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</si>
  <si>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</si>
  <si>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</si>
  <si>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t>
  </si>
  <si>
    <t xml:space="preserve">2</t>
  </si>
  <si>
    <t xml:space="preserve">Цели (указать укрупненные цели в соответствии с приложением ___)</t>
  </si>
  <si>
    <t xml:space="preserve">Инвестиции, связанные с деятельностью, не относящейся к сфере электроэнергетики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</si>
  <si>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</si>
  <si>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</si>
  <si>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</si>
  <si>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</si>
  <si>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</si>
  <si>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</si>
  <si>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</si>
  <si>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</si>
  <si>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Сельское поселение "село Слаутное", Пенжинский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</si>
  <si>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</si>
  <si>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</si>
  <si>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</si>
  <si>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</si>
  <si>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</si>
  <si>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</si>
  <si>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</si>
  <si>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</si>
  <si>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</si>
  <si>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</si>
  <si>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</si>
  <si>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</si>
  <si>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</si>
  <si>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</si>
  <si>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</si>
  <si>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</si>
  <si>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</si>
  <si>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</si>
  <si>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</si>
  <si>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</si>
  <si>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</si>
  <si>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</si>
  <si>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</si>
  <si>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</si>
  <si>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</si>
  <si>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</si>
  <si>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</si>
  <si>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0.031 км</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</si>
  <si>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</si>
  <si>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</si>
  <si>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</si>
  <si>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</si>
  <si>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</si>
  <si>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</si>
  <si>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</si>
  <si>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</si>
  <si>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</si>
  <si>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</si>
  <si>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</si>
  <si>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</si>
  <si>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</si>
  <si>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</si>
  <si>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</si>
  <si>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</si>
  <si>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</si>
  <si>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</si>
  <si>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</si>
  <si>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</si>
  <si>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</si>
  <si>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</si>
  <si>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</si>
  <si>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</si>
  <si>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</si>
  <si>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</si>
  <si>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</si>
  <si>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</si>
  <si>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</si>
  <si>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</si>
  <si>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</si>
  <si>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</si>
  <si>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</si>
  <si>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</si>
  <si>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</si>
  <si>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</si>
  <si>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</si>
  <si>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</si>
  <si>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</si>
  <si>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</si>
  <si>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</si>
  <si>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</si>
  <si>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</si>
  <si>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</si>
  <si>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</si>
  <si>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</si>
  <si>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</si>
  <si>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</si>
  <si>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</si>
  <si>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</si>
  <si>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</si>
  <si>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</si>
  <si>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</si>
  <si>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</si>
  <si>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</si>
  <si>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</si>
  <si>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</si>
  <si>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</si>
  <si>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</si>
  <si>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</si>
  <si>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</si>
  <si>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</si>
  <si>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</si>
  <si>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</si>
  <si>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</si>
  <si>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</si>
  <si>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</si>
  <si>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</si>
  <si>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</si>
  <si>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</si>
  <si>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</si>
  <si>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</si>
  <si>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</si>
  <si>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</si>
  <si>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</si>
  <si>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</si>
  <si>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</si>
  <si>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</si>
  <si>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</si>
  <si>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</si>
  <si>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</si>
  <si>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</si>
  <si>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</si>
  <si>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Строительство тепловой сети с целью технологического подключения потребителя</t>
  </si>
  <si>
    <t xml:space="preserve">Описание конкретных результатов реализации инвестиционного проекта</t>
  </si>
  <si>
    <t xml:space="preserve">Строительство теплотрассы, протяженностью 0.031 км, трубопроводом расчетного условного диаметра </t>
  </si>
  <si>
    <t xml:space="preserve">Описание состава объектов инвестиционной деятельности их количества и характеристик в отношении каждого такого объекта</t>
  </si>
  <si>
    <t xml:space="preserve">теплотрасса, протяженностью 0.031 км, рубопроводом расчетного условного диаметра </t>
  </si>
  <si>
    <t xml:space="preserve">Удельные стоимостные показатели реализации инвестиционного проекта (млн. руб./км.)</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</si>
  <si>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</si>
  <si>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</si>
  <si>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</si>
  <si>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Договор технологического присоединения №41-12/01-041ТС от 25.09.2023
Проект не соответвует пункту 11 Правил утверждения ИПР, так ка является обязательством по договору технологического присоединения.</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</si>
  <si>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</si>
  <si>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</si>
  <si>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</si>
  <si>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</si>
  <si>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</si>
  <si>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</si>
  <si>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</si>
  <si>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</si>
  <si>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</si>
  <si>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</si>
  <si>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</si>
  <si>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</si>
  <si>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</si>
  <si>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</si>
  <si>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</si>
  <si>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</si>
  <si>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</si>
  <si>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</si>
  <si>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</si>
  <si>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</si>
  <si>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</si>
  <si>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</si>
  <si>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</si>
  <si>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</si>
  <si>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</si>
  <si>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</si>
  <si>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</si>
  <si>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</si>
  <si>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</si>
  <si>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</si>
  <si>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</si>
  <si>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</si>
  <si>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</si>
  <si>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</si>
  <si>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</si>
  <si>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</si>
  <si>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</si>
  <si>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</si>
  <si>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</si>
  <si>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</si>
  <si>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</si>
  <si>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</si>
  <si>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</si>
  <si>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</si>
  <si>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</si>
  <si>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</si>
  <si>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</si>
  <si>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</si>
  <si>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</si>
  <si>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</si>
  <si>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</si>
  <si>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</si>
  <si>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</si>
  <si>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</si>
  <si>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</si>
  <si>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</si>
  <si>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</si>
  <si>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</si>
  <si>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</si>
  <si>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</si>
  <si>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</si>
  <si>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</si>
  <si>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</si>
  <si>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</si>
  <si>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</si>
  <si>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</si>
  <si>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</si>
  <si>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</si>
  <si>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</si>
  <si>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</si>
  <si>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</si>
  <si>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</si>
  <si>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</si>
  <si>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</si>
  <si>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</si>
  <si>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</si>
  <si>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</si>
  <si>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</si>
  <si>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</si>
  <si>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</si>
  <si>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</si>
  <si>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</si>
  <si>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</si>
  <si>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</si>
  <si>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</si>
  <si>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</si>
  <si>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</si>
  <si>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</si>
  <si>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</si>
  <si>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</si>
  <si>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</si>
  <si>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</si>
  <si>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</si>
  <si>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</si>
  <si>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</si>
  <si>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</si>
  <si>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</si>
  <si>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</si>
  <si>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</si>
  <si>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</si>
  <si>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</si>
  <si>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</si>
  <si>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</si>
  <si>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</si>
  <si>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</si>
  <si>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</si>
  <si>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</si>
  <si>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</si>
  <si>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</si>
  <si>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</si>
  <si>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</si>
  <si>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</si>
  <si>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</si>
  <si>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</si>
  <si>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</si>
  <si>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</si>
  <si>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</si>
  <si>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</si>
  <si>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</si>
  <si>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</si>
  <si>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</si>
  <si>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</si>
  <si>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</si>
  <si>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</si>
  <si>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</si>
  <si>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</si>
  <si>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</si>
  <si>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</si>
  <si>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</si>
  <si>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</si>
  <si>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</si>
  <si>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</si>
  <si>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</si>
  <si>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</si>
  <si>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</si>
  <si>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</si>
  <si>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</si>
  <si>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</si>
  <si>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</si>
  <si>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</si>
  <si>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</si>
  <si>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</si>
  <si>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</si>
  <si>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</si>
  <si>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</si>
  <si>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</si>
  <si>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</si>
  <si>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</si>
  <si>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</si>
  <si>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</si>
  <si>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</si>
  <si>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</si>
  <si>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</si>
  <si>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</si>
  <si>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</si>
  <si>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</si>
  <si>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</si>
  <si>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</si>
  <si>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</si>
  <si>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</si>
  <si>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</si>
  <si>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</si>
  <si>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</si>
  <si>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</si>
  <si>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</si>
  <si>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</si>
  <si>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</si>
  <si>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</si>
  <si>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</si>
  <si>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</si>
  <si>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</si>
  <si>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</si>
  <si>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</si>
  <si>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</si>
  <si>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</si>
  <si>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</si>
  <si>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</si>
  <si>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</si>
  <si>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</si>
  <si>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</si>
  <si>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</si>
  <si>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</si>
  <si>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</si>
  <si>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</si>
  <si>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</si>
  <si>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</si>
  <si>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</si>
  <si>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</si>
  <si>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</si>
  <si>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</si>
  <si>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</si>
  <si>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</si>
  <si>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</si>
  <si>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</si>
  <si>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</si>
  <si>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</si>
  <si>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</si>
  <si>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</si>
  <si>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</si>
  <si>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</si>
  <si>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</si>
  <si>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</si>
  <si>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</si>
  <si>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</si>
  <si>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</si>
  <si>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</si>
  <si>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</si>
  <si>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</si>
  <si>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</si>
  <si>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</si>
  <si>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</si>
  <si>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</si>
  <si>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</si>
  <si>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</si>
  <si>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</si>
  <si>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</si>
  <si>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</si>
  <si>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</si>
  <si>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</si>
  <si>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</si>
  <si>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</si>
  <si>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</si>
  <si>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</si>
  <si>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</si>
  <si>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</si>
  <si>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</si>
  <si>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</si>
  <si>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</si>
  <si>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</si>
  <si>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</si>
  <si>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</si>
  <si>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</si>
  <si>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</si>
  <si>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</si>
  <si>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t>
  </si>
  <si>
    <t xml:space="preserve">Факт 2024</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</si>
  <si>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</si>
  <si>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</si>
  <si>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</si>
  <si>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</si>
  <si>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</si>
  <si>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</si>
  <si>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</si>
  <si>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</si>
  <si>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</si>
  <si>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</si>
  <si>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</si>
  <si>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</si>
  <si>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</si>
  <si>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</si>
  <si>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</si>
  <si>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</si>
  <si>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</si>
  <si>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</si>
  <si>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</si>
  <si>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</si>
  <si>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</si>
  <si>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</si>
  <si>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</si>
  <si>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</si>
  <si>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</si>
  <si>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</si>
  <si>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</si>
  <si>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</si>
  <si>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</si>
  <si>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</si>
  <si>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</si>
  <si>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</si>
  <si>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</si>
  <si>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</si>
  <si>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</si>
  <si>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</si>
  <si>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</si>
  <si>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</si>
  <si>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</si>
  <si>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</si>
  <si>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</si>
  <si>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</si>
  <si>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</si>
  <si>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</si>
  <si>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</si>
  <si>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</si>
  <si>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</si>
  <si>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</si>
  <si>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</si>
  <si>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</si>
  <si>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</si>
  <si>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</si>
  <si>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</si>
  <si>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</si>
  <si>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</si>
  <si>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</si>
  <si>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</si>
  <si>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</si>
  <si>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</si>
  <si>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</si>
  <si>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</si>
  <si>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</si>
  <si>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</si>
  <si>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</si>
  <si>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</si>
  <si>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</si>
  <si>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</si>
  <si>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</si>
  <si>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</si>
  <si>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</si>
  <si>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</si>
  <si>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</si>
  <si>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</si>
  <si>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</si>
  <si>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</si>
  <si>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</si>
  <si>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</si>
  <si>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</si>
  <si>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</si>
  <si>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</si>
  <si>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</si>
  <si>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</si>
  <si>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</si>
  <si>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</si>
  <si>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</si>
  <si>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</si>
  <si>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</si>
  <si>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</si>
  <si>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</si>
  <si>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</si>
  <si>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</si>
  <si>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</si>
  <si>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</si>
  <si>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</si>
  <si>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</si>
  <si>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</si>
  <si>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</si>
  <si>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</si>
  <si>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</si>
  <si>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</si>
  <si>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</si>
  <si>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</si>
  <si>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</si>
  <si>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</si>
  <si>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</si>
  <si>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</si>
  <si>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</si>
  <si>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</si>
  <si>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</si>
  <si>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</si>
  <si>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</si>
  <si>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</si>
  <si>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</si>
  <si>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</si>
  <si>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</si>
  <si>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</si>
  <si>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</si>
  <si>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</si>
  <si>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</si>
  <si>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</si>
  <si>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</si>
  <si>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</si>
  <si>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</si>
  <si>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</si>
  <si>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</si>
  <si>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</si>
  <si>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</si>
  <si>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</si>
  <si>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</si>
  <si>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</si>
  <si>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</si>
  <si>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</si>
  <si>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</si>
  <si>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</si>
  <si>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</si>
  <si>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</si>
  <si>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</si>
  <si>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</si>
  <si>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</si>
  <si>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</si>
  <si>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t>
  </si>
  <si>
    <t xml:space="preserve">Сметная стоимость проекта в ценах 2018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</si>
  <si>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</si>
  <si>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</si>
  <si>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</si>
  <si>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</si>
  <si>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</si>
  <si>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</si>
  <si>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</si>
  <si>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</si>
  <si>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</si>
  <si>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</si>
  <si>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</si>
  <si>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</si>
  <si>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</si>
  <si>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</si>
  <si>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</si>
  <si>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</si>
  <si>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</si>
  <si>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</si>
  <si>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</si>
  <si>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</si>
  <si>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</si>
  <si>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</si>
  <si>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</si>
  <si>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</si>
  <si>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</si>
  <si>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</si>
  <si>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</si>
  <si>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</si>
  <si>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</si>
  <si>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</si>
  <si>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</si>
  <si>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</si>
  <si>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</si>
  <si>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</si>
  <si>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</si>
  <si>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</si>
  <si>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Объект введен в эксплуатацию</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</si>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</sst>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2">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dd/mm/yyyy"/>
    <numFmt numFmtId="172" formatCode="#,##0.00_ ;\-#,##0.00\ "/>
    <numFmt numFmtId="173" formatCode="#,##0.00"/>
    <numFmt numFmtId="174" formatCode="dd\.mm\.yyyy"/>
    <numFmt numFmtId="175" formatCode="0"/>
  </numFmts>
  <fonts count="70">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11"/>
      <name val="Times New Roman"/>
      <family val="1"/>
      <charset val="204"/>
    </font>
    <font>
      <u val="single"/>
      <sz val="12"/>
      <name val="Times New Roman"/>
      <family val="1"/>
      <charset val="204"/>
    </font>
    <font>
      <b val="true"/>
      <sz val="11"/>
      <name val="Times New Roman"/>
      <family val="1"/>
      <charset val="204"/>
    </font>
  </fonts>
  <fills count="25">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74">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18" fillId="0" borderId="10" xfId="72"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18"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2" applyFont="true" applyBorder="false" applyAlignment="true" applyProtection="false">
      <alignment horizontal="left" vertical="center"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6"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4" fillId="0" borderId="0" xfId="73" applyFont="true" applyBorder="false" applyAlignment="true" applyProtection="false">
      <alignment horizontal="general" vertical="center" textRotation="0" wrapText="true" indent="0" shrinkToFit="false"/>
      <protection locked="true" hidden="false"/>
    </xf>
    <xf numFmtId="164" fontId="55"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9" fontId="55"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5" fillId="0" borderId="0" xfId="67" applyFont="true" applyBorder="true" applyAlignment="true" applyProtection="false">
      <alignment horizontal="left" vertical="center" textRotation="0" wrapText="true" indent="0" shrinkToFit="false"/>
      <protection locked="true" hidden="false"/>
    </xf>
    <xf numFmtId="164"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6" xfId="73" applyFont="true" applyBorder="true" applyAlignment="true" applyProtection="false">
      <alignment horizontal="center" vertical="center" textRotation="0" wrapText="fals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59" fillId="0" borderId="17" xfId="73" applyFont="true" applyBorder="true" applyAlignment="true" applyProtection="false">
      <alignment horizontal="general"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55" fillId="0" borderId="12" xfId="73" applyFont="true" applyBorder="true" applyAlignment="true" applyProtection="false">
      <alignment horizontal="center" vertical="bottom" textRotation="0" wrapText="false" indent="0" shrinkToFit="false"/>
      <protection locked="true" hidden="false"/>
    </xf>
    <xf numFmtId="164" fontId="59" fillId="0" borderId="12" xfId="73" applyFont="true" applyBorder="true" applyAlignment="true" applyProtection="false">
      <alignment horizontal="general" vertical="bottom" textRotation="0" wrapText="false" indent="0" shrinkToFit="false"/>
      <protection locked="true" hidden="false"/>
    </xf>
    <xf numFmtId="164" fontId="59" fillId="0" borderId="19" xfId="73" applyFont="true" applyBorder="true" applyAlignment="true" applyProtection="false">
      <alignment horizontal="general" vertical="center" textRotation="0" wrapText="false" indent="0" shrinkToFit="false"/>
      <protection locked="true" hidden="false"/>
    </xf>
    <xf numFmtId="166" fontId="59" fillId="0" borderId="10"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false" indent="0" shrinkToFit="false"/>
      <protection locked="true" hidden="false"/>
    </xf>
    <xf numFmtId="164" fontId="59" fillId="0" borderId="20" xfId="73" applyFont="true" applyBorder="true" applyAlignment="true" applyProtection="false">
      <alignment horizontal="general" vertical="center" textRotation="0" wrapText="false" indent="0" shrinkToFit="false"/>
      <protection locked="true" hidden="false"/>
    </xf>
    <xf numFmtId="166" fontId="59" fillId="0" borderId="21"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true" indent="0" shrinkToFit="false"/>
      <protection locked="true" hidden="false"/>
    </xf>
    <xf numFmtId="164" fontId="59" fillId="0" borderId="0" xfId="73" applyFont="true" applyBorder="true" applyAlignment="true" applyProtection="false">
      <alignment horizontal="center" vertical="center" textRotation="0" wrapText="false" indent="0" shrinkToFit="false"/>
      <protection locked="true" hidden="false"/>
    </xf>
    <xf numFmtId="164" fontId="59" fillId="0" borderId="17" xfId="73" applyFont="true" applyBorder="true" applyAlignment="true" applyProtection="false">
      <alignment horizontal="left" vertical="center" textRotation="0" wrapText="false" indent="0" shrinkToFit="false"/>
      <protection locked="true" hidden="false"/>
    </xf>
    <xf numFmtId="164" fontId="59"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59" fillId="0" borderId="13"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true" applyAlignment="true" applyProtection="false">
      <alignment horizontal="general" vertical="center" textRotation="0" wrapText="false" indent="0" shrinkToFit="false"/>
      <protection locked="true" hidden="false"/>
    </xf>
    <xf numFmtId="166" fontId="59" fillId="0" borderId="0" xfId="73" applyFont="true" applyBorder="true" applyAlignment="true" applyProtection="false">
      <alignment horizontal="general" vertical="center" textRotation="0" wrapText="false" indent="0" shrinkToFit="false"/>
      <protection locked="true" hidden="false"/>
    </xf>
    <xf numFmtId="164" fontId="59" fillId="0" borderId="0" xfId="73" applyFont="true" applyBorder="true" applyAlignment="false" applyProtection="false">
      <alignment horizontal="general" vertical="bottom" textRotation="0" wrapText="false" indent="0" shrinkToFit="false"/>
      <protection locked="true" hidden="false"/>
    </xf>
    <xf numFmtId="164" fontId="59" fillId="0" borderId="0" xfId="73" applyFont="true" applyBorder="true" applyAlignment="true" applyProtection="false">
      <alignment horizontal="general" vertical="bottom" textRotation="0" wrapText="false" indent="0" shrinkToFit="false"/>
      <protection locked="true" hidden="false"/>
    </xf>
    <xf numFmtId="164" fontId="55" fillId="0" borderId="17" xfId="73" applyFont="true" applyBorder="true" applyAlignment="true" applyProtection="false">
      <alignment horizontal="left"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true" applyProtection="false">
      <alignment horizontal="general" vertical="center" textRotation="0" wrapText="false" indent="0" shrinkToFit="false"/>
      <protection locked="true" hidden="false"/>
    </xf>
    <xf numFmtId="166" fontId="59" fillId="0" borderId="0" xfId="73" applyFont="true" applyBorder="false" applyAlignment="true" applyProtection="false">
      <alignment horizontal="general" vertical="center" textRotation="0" wrapText="false" indent="0" shrinkToFit="false"/>
      <protection locked="true" hidden="false"/>
    </xf>
    <xf numFmtId="164" fontId="59" fillId="0" borderId="0" xfId="73" applyFont="true" applyBorder="false" applyAlignment="tru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general" vertical="center" textRotation="0" wrapText="false" indent="0" shrinkToFit="false"/>
      <protection locked="true" hidden="false"/>
    </xf>
    <xf numFmtId="166" fontId="55" fillId="0" borderId="10" xfId="73" applyFont="true" applyBorder="true" applyAlignment="true" applyProtection="false">
      <alignment horizontal="center" vertical="center" textRotation="0" wrapText="false" indent="0" shrinkToFit="false"/>
      <protection locked="true" hidden="false"/>
    </xf>
    <xf numFmtId="166" fontId="55" fillId="0" borderId="13" xfId="73" applyFont="true" applyBorder="true" applyAlignment="true" applyProtection="false">
      <alignment horizontal="center" vertical="center" textRotation="0" wrapText="false" indent="0" shrinkToFit="false"/>
      <protection locked="true" hidden="false"/>
    </xf>
    <xf numFmtId="164" fontId="55" fillId="0" borderId="19" xfId="73" applyFont="true" applyBorder="true" applyAlignment="true" applyProtection="false">
      <alignment horizontal="general" vertical="center" textRotation="0" wrapText="true" indent="0" shrinkToFit="false"/>
      <protection locked="true" hidden="false"/>
    </xf>
    <xf numFmtId="164" fontId="55" fillId="0" borderId="20" xfId="73" applyFont="true" applyBorder="true" applyAlignment="true" applyProtection="false">
      <alignment horizontal="general" vertical="center" textRotation="0" wrapText="false" indent="0" shrinkToFit="false"/>
      <protection locked="true" hidden="false"/>
    </xf>
    <xf numFmtId="166" fontId="55" fillId="0" borderId="21" xfId="73" applyFont="true" applyBorder="true" applyAlignment="true" applyProtection="false">
      <alignment horizontal="center" vertical="center" textRotation="0" wrapText="false" indent="0" shrinkToFit="false"/>
      <protection locked="true" hidden="false"/>
    </xf>
    <xf numFmtId="166" fontId="55" fillId="0" borderId="10" xfId="73" applyFont="true" applyBorder="true" applyAlignment="true" applyProtection="false">
      <alignment horizontal="center" vertical="bottom" textRotation="0" wrapText="false" indent="0" shrinkToFit="false"/>
      <protection locked="true" hidden="false"/>
    </xf>
    <xf numFmtId="166" fontId="59" fillId="0" borderId="10" xfId="73" applyFont="true" applyBorder="true" applyAlignment="true" applyProtection="false">
      <alignment horizontal="center" vertical="bottom" textRotation="0" wrapText="false" indent="0" shrinkToFit="false"/>
      <protection locked="true" hidden="false"/>
    </xf>
    <xf numFmtId="169"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left" vertical="top" textRotation="0" wrapText="false" indent="0" shrinkToFit="false"/>
      <protection locked="true" hidden="false"/>
    </xf>
    <xf numFmtId="164" fontId="55" fillId="0" borderId="10" xfId="73" applyFont="true" applyBorder="true" applyAlignment="true" applyProtection="false">
      <alignment horizontal="general" vertical="center" textRotation="0" wrapText="false" indent="0" shrinkToFit="false"/>
      <protection locked="true" hidden="false"/>
    </xf>
    <xf numFmtId="164" fontId="55" fillId="0" borderId="21" xfId="73" applyFont="true" applyBorder="true" applyAlignment="true" applyProtection="false">
      <alignment horizontal="general" vertical="center" textRotation="0" wrapText="false" indent="0" shrinkToFit="false"/>
      <protection locked="true" hidden="false"/>
    </xf>
    <xf numFmtId="169" fontId="59" fillId="0" borderId="0" xfId="73" applyFont="true" applyBorder="false" applyAlignment="true" applyProtection="false">
      <alignment horizontal="general" vertical="center" textRotation="0" wrapText="false" indent="0" shrinkToFit="false"/>
      <protection locked="true" hidden="false"/>
    </xf>
    <xf numFmtId="169" fontId="57"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1"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1" xfId="60" applyFont="true" applyBorder="true" applyAlignment="true" applyProtection="false">
      <alignment horizontal="center"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2" fontId="18" fillId="0" borderId="10" xfId="60" applyFont="true" applyBorder="true" applyAlignment="true" applyProtection="false">
      <alignment horizontal="center" vertical="center" textRotation="0" wrapText="tru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3" fontId="18" fillId="0" borderId="10" xfId="72" applyFont="true" applyBorder="true" applyAlignment="true" applyProtection="false">
      <alignment horizontal="center" vertical="center" textRotation="0" wrapText="fals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72" fontId="18" fillId="0"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5"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6" fillId="0" borderId="10" xfId="71" applyFont="true" applyBorder="true" applyAlignment="true" applyProtection="false">
      <alignment horizontal="center" vertical="center" textRotation="0" wrapText="false" indent="0" shrinkToFit="false"/>
      <protection locked="true" hidden="false"/>
    </xf>
    <xf numFmtId="164" fontId="66" fillId="0" borderId="0" xfId="71" applyFont="true" applyBorder="false" applyAlignment="false" applyProtection="false">
      <alignment horizontal="general" vertical="bottom" textRotation="0" wrapText="false" indent="0" shrinkToFit="false"/>
      <protection locked="true" hidden="false"/>
    </xf>
    <xf numFmtId="164" fontId="36" fillId="0" borderId="10" xfId="71" applyFont="true" applyBorder="true" applyAlignment="true" applyProtection="false">
      <alignment horizontal="center" vertical="center" textRotation="0" wrapText="true" indent="0" shrinkToFit="false"/>
      <protection locked="true" hidden="false"/>
    </xf>
    <xf numFmtId="164" fontId="18" fillId="0" borderId="10" xfId="38" applyFont="true" applyBorder="true" applyAlignment="true" applyProtection="false">
      <alignment horizontal="general" vertical="center" textRotation="0" wrapText="true" indent="0" shrinkToFit="false"/>
      <protection locked="true" hidden="false"/>
    </xf>
    <xf numFmtId="173" fontId="18" fillId="0" borderId="11" xfId="38" applyFont="true" applyBorder="true" applyAlignment="true" applyProtection="false">
      <alignment horizontal="general" vertical="center" textRotation="0" wrapText="true" indent="0" shrinkToFit="false"/>
      <protection locked="true" hidden="false"/>
    </xf>
    <xf numFmtId="164" fontId="36" fillId="0" borderId="24" xfId="71" applyFont="true" applyBorder="true" applyAlignment="true" applyProtection="false">
      <alignment horizontal="general" vertical="center" textRotation="0" wrapText="true" indent="0" shrinkToFit="false"/>
      <protection locked="true" hidden="false"/>
    </xf>
    <xf numFmtId="164" fontId="36" fillId="0" borderId="11" xfId="71" applyFont="true" applyBorder="true" applyAlignment="true" applyProtection="false">
      <alignment horizontal="center" vertical="center" textRotation="0" wrapText="true" indent="0" shrinkToFit="false"/>
      <protection locked="true" hidden="false"/>
    </xf>
    <xf numFmtId="170" fontId="36" fillId="0" borderId="10" xfId="71" applyFont="true" applyBorder="true" applyAlignment="true" applyProtection="false">
      <alignment horizontal="center" vertical="center" textRotation="0" wrapText="true" indent="0" shrinkToFit="false"/>
      <protection locked="true" hidden="false"/>
    </xf>
    <xf numFmtId="174" fontId="18" fillId="0" borderId="10" xfId="38" applyFont="true" applyBorder="true" applyAlignment="true" applyProtection="false">
      <alignment horizontal="general" vertical="center" textRotation="0" wrapText="true" indent="0" shrinkToFit="false"/>
      <protection locked="true" hidden="false"/>
    </xf>
    <xf numFmtId="164" fontId="18" fillId="0" borderId="10" xfId="38" applyFont="true" applyBorder="true" applyAlignment="true" applyProtection="false">
      <alignment horizontal="right" vertical="center" textRotation="0" wrapText="true" indent="0" shrinkToFit="false"/>
      <protection locked="true" hidden="false"/>
    </xf>
    <xf numFmtId="164" fontId="18" fillId="0" borderId="24" xfId="38" applyFont="true" applyBorder="true" applyAlignment="true" applyProtection="false">
      <alignment horizontal="right" vertical="center" textRotation="0" wrapText="true" indent="0" shrinkToFit="false"/>
      <protection locked="true" hidden="false"/>
    </xf>
    <xf numFmtId="164" fontId="36" fillId="0" borderId="24" xfId="71" applyFont="true" applyBorder="true" applyAlignment="true" applyProtection="false">
      <alignment horizontal="right" vertical="center" textRotation="0" wrapText="true" indent="0" shrinkToFit="false"/>
      <protection locked="true" hidden="false"/>
    </xf>
    <xf numFmtId="164" fontId="67"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5" fillId="0" borderId="0" xfId="60" applyFont="true" applyBorder="true" applyAlignment="true" applyProtection="false">
      <alignment horizontal="center" vertical="bottom" textRotation="0" wrapText="false" indent="0" shrinkToFit="false"/>
      <protection locked="true" hidden="false"/>
    </xf>
    <xf numFmtId="164" fontId="45" fillId="0" borderId="0" xfId="60" applyFont="true" applyBorder="false" applyAlignment="true" applyProtection="false">
      <alignment horizontal="general" vertical="bottom" textRotation="0" wrapText="false" indent="0" shrinkToFit="false"/>
      <protection locked="true" hidden="false"/>
    </xf>
    <xf numFmtId="164" fontId="45"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0" fontId="68" fillId="0" borderId="0" xfId="60" applyFont="true" applyBorder="false" applyAlignment="true" applyProtection="false">
      <alignment horizontal="right" vertical="top" textRotation="0" wrapText="true" indent="0" shrinkToFit="false"/>
      <protection locked="true" hidden="false"/>
    </xf>
    <xf numFmtId="164" fontId="69" fillId="0" borderId="0" xfId="60" applyFont="true" applyBorder="true" applyAlignment="true" applyProtection="false">
      <alignment horizontal="center" vertical="bottom" textRotation="0" wrapText="true" indent="0" shrinkToFit="false"/>
      <protection locked="true" hidden="false"/>
    </xf>
    <xf numFmtId="164" fontId="67" fillId="0" borderId="0" xfId="60" applyFont="true" applyBorder="false" applyAlignment="true" applyProtection="false">
      <alignment horizontal="right" vertical="bottom" textRotation="0" wrapText="false" indent="0" shrinkToFit="false"/>
      <protection locked="true" hidden="false"/>
    </xf>
    <xf numFmtId="164" fontId="69" fillId="0" borderId="26" xfId="60" applyFont="true" applyBorder="true" applyAlignment="true" applyProtection="false">
      <alignment horizontal="justify" vertical="bottom" textRotation="0" wrapText="false" indent="0" shrinkToFit="false"/>
      <protection locked="true" hidden="false"/>
    </xf>
    <xf numFmtId="166" fontId="67" fillId="0" borderId="26" xfId="60" applyFont="true" applyBorder="true" applyAlignment="true" applyProtection="false">
      <alignment horizontal="center" vertical="center" textRotation="0" wrapText="tru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69" fillId="0" borderId="26" xfId="60" applyFont="true" applyBorder="true" applyAlignment="true" applyProtection="false">
      <alignment horizontal="general" vertical="top" textRotation="0" wrapText="true" indent="0" shrinkToFit="false"/>
      <protection locked="true" hidden="false"/>
    </xf>
    <xf numFmtId="169" fontId="67" fillId="0" borderId="26" xfId="60" applyFont="true" applyBorder="true" applyAlignment="true" applyProtection="false">
      <alignment horizontal="center" vertical="center" textRotation="0" wrapText="true" indent="0" shrinkToFit="false"/>
      <protection locked="true" hidden="false"/>
    </xf>
    <xf numFmtId="164" fontId="69" fillId="0" borderId="27" xfId="60" applyFont="true" applyBorder="true" applyAlignment="true" applyProtection="false">
      <alignment horizontal="general" vertical="top" textRotation="0" wrapText="true" indent="0" shrinkToFit="false"/>
      <protection locked="true" hidden="false"/>
    </xf>
    <xf numFmtId="164" fontId="69" fillId="0" borderId="27" xfId="60" applyFont="true" applyBorder="true" applyAlignment="true" applyProtection="false">
      <alignment horizontal="justify" vertical="top" textRotation="0" wrapText="true" indent="0" shrinkToFit="false"/>
      <protection locked="true" hidden="false"/>
    </xf>
    <xf numFmtId="166" fontId="67" fillId="0" borderId="26" xfId="60" applyFont="true" applyBorder="true" applyAlignment="true" applyProtection="false">
      <alignment horizontal="center" vertical="center" textRotation="0" wrapText="false" indent="0" shrinkToFit="false"/>
      <protection locked="true" hidden="false"/>
    </xf>
    <xf numFmtId="164" fontId="67" fillId="0" borderId="26" xfId="60" applyFont="true" applyBorder="true" applyAlignment="true" applyProtection="false">
      <alignment horizontal="justify" vertical="top" textRotation="0" wrapText="true" indent="0" shrinkToFit="false"/>
      <protection locked="true" hidden="false"/>
    </xf>
    <xf numFmtId="164" fontId="69" fillId="0" borderId="26" xfId="60" applyFont="true" applyBorder="true" applyAlignment="true" applyProtection="false">
      <alignment horizontal="justify" vertical="top" textRotation="0" wrapText="true" indent="0" shrinkToFit="false"/>
      <protection locked="true" hidden="false"/>
    </xf>
    <xf numFmtId="164" fontId="69" fillId="0" borderId="28" xfId="60" applyFont="true" applyBorder="true" applyAlignment="true" applyProtection="false">
      <alignment horizontal="general" vertical="top" textRotation="0" wrapText="true" indent="0" shrinkToFit="false"/>
      <protection locked="true" hidden="false"/>
    </xf>
    <xf numFmtId="164" fontId="67" fillId="0" borderId="28" xfId="60" applyFont="true" applyBorder="true" applyAlignment="true" applyProtection="false">
      <alignment horizontal="general" vertical="top" textRotation="0" wrapText="true" indent="0" shrinkToFit="false"/>
      <protection locked="true" hidden="false"/>
    </xf>
    <xf numFmtId="166" fontId="0" fillId="0" borderId="26" xfId="0" applyFont="true" applyBorder="true" applyAlignment="true" applyProtection="false">
      <alignment horizontal="center" vertical="center" textRotation="0" wrapText="true" indent="0" shrinkToFit="false"/>
      <protection locked="true" hidden="false"/>
    </xf>
    <xf numFmtId="164" fontId="67" fillId="0" borderId="29" xfId="60" applyFont="true" applyBorder="true" applyAlignment="true" applyProtection="false">
      <alignment horizontal="general" vertical="top" textRotation="0" wrapText="true" indent="0" shrinkToFit="false"/>
      <protection locked="true" hidden="false"/>
    </xf>
    <xf numFmtId="164" fontId="67" fillId="0" borderId="27" xfId="60" applyFont="true" applyBorder="true" applyAlignment="true" applyProtection="false">
      <alignment horizontal="general" vertical="top" textRotation="0" wrapText="true" indent="0" shrinkToFit="false"/>
      <protection locked="true" hidden="false"/>
    </xf>
    <xf numFmtId="164" fontId="69" fillId="0" borderId="28" xfId="60" applyFont="true" applyBorder="true" applyAlignment="true" applyProtection="false">
      <alignment horizontal="left" vertical="center" textRotation="0" wrapText="true" indent="0" shrinkToFit="false"/>
      <protection locked="true" hidden="false"/>
    </xf>
    <xf numFmtId="164" fontId="69" fillId="0" borderId="28" xfId="60" applyFont="true" applyBorder="true" applyAlignment="true" applyProtection="false">
      <alignment horizontal="center" vertical="center" textRotation="0" wrapText="true" indent="0" shrinkToFit="false"/>
      <protection locked="true" hidden="false"/>
    </xf>
    <xf numFmtId="164" fontId="67" fillId="0" borderId="27" xfId="60" applyFont="true" applyBorder="true" applyAlignment="false" applyProtection="false">
      <alignment horizontal="general" vertical="bottom" textRotation="0" wrapText="false" indent="0" shrinkToFit="false"/>
      <protection locked="true" hidden="false"/>
    </xf>
    <xf numFmtId="175" fontId="69" fillId="0" borderId="0" xfId="60" applyFont="true" applyBorder="false" applyAlignment="true" applyProtection="false">
      <alignment horizontal="left" vertical="top" textRotation="0" wrapText="false" indent="0" shrinkToFit="false"/>
      <protection locked="true" hidden="false"/>
    </xf>
    <xf numFmtId="169" fontId="67" fillId="0" borderId="0" xfId="60" applyFont="true" applyBorder="false" applyAlignment="true" applyProtection="false">
      <alignment horizontal="left" vertical="top" textRotation="0" wrapText="true" indent="0" shrinkToFit="false"/>
      <protection locked="true" hidden="false"/>
    </xf>
    <xf numFmtId="169" fontId="67" fillId="0" borderId="0" xfId="60" applyFont="true" applyBorder="true" applyAlignment="true" applyProtection="false">
      <alignment horizontal="left" vertical="top" textRotation="0" wrapText="false" indent="0" shrinkToFit="false"/>
      <protection locked="true" hidden="false"/>
    </xf>
    <xf numFmtId="164" fontId="67"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6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8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495698484228"/>
        </c:manualLayout>
      </c:layout>
      <c:overlay val="0"/>
      <c:spPr>
        <a:noFill/>
        <a:ln w="25560">
          <a:noFill/>
        </a:ln>
      </c:spPr>
    </c:title>
    <c:autoTitleDeleted val="0"/>
    <c:plotArea>
      <c:layout>
        <c:manualLayout>
          <c:layoutTarget val="inner"/>
          <c:xMode val="edge"/>
          <c:yMode val="edge"/>
          <c:x val="0.179825200291333"/>
          <c:y val="0.0995493650143384"/>
          <c:w val="0.776474872541879"/>
          <c:h val="0.804383449405981"/>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10204569"/>
        <c:axId val="21812543"/>
      </c:lineChart>
      <c:catAx>
        <c:axId val="10204569"/>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21812543"/>
        <c:crosses val="autoZero"/>
        <c:auto val="1"/>
        <c:lblAlgn val="ctr"/>
        <c:lblOffset val="100"/>
        <c:noMultiLvlLbl val="0"/>
      </c:catAx>
      <c:valAx>
        <c:axId val="21812543"/>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10204569"/>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172280"/>
        <a:ext cx="4942440" cy="351468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1674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0.908951249487915</cdr:y>
    </cdr:from>
    <cdr:to>
      <cdr:x>0.90611798980335</cdr:x>
      <cdr:y>0.967636214666121</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0.908951249487915</cdr:y>
    </cdr:from>
    <cdr:to>
      <cdr:x>0.90611798980335</cdr:x>
      <cdr:y>0.967636214666121</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7" colorId="64" zoomScale="100" zoomScaleNormal="100" zoomScalePageLayoutView="10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93.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63.75" hidden="false" customHeight="true" outlineLevel="0" collapsed="false">
      <c r="A22" s="29" t="s">
        <v>15</v>
      </c>
      <c r="B22" s="30" t="s">
        <v>16</v>
      </c>
      <c r="C22" s="31"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2"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3"/>
      <c r="B24" s="33"/>
      <c r="C24" s="33"/>
      <c r="D24" s="26"/>
      <c r="E24" s="26"/>
      <c r="F24" s="26"/>
      <c r="G24" s="26"/>
      <c r="H24" s="26"/>
      <c r="I24" s="27"/>
      <c r="J24" s="27"/>
      <c r="K24" s="27"/>
      <c r="L24" s="27"/>
      <c r="M24" s="27"/>
      <c r="N24" s="27"/>
      <c r="O24" s="27"/>
      <c r="P24" s="27"/>
      <c r="Q24" s="27"/>
      <c r="R24" s="27"/>
      <c r="S24" s="27"/>
      <c r="T24" s="28"/>
      <c r="U24" s="28"/>
      <c r="V24" s="28"/>
    </row>
    <row r="25" s="38" customFormat="true" ht="58.5" hidden="false" customHeight="true" outlineLevel="0" collapsed="false">
      <c r="A25" s="29" t="s">
        <v>21</v>
      </c>
      <c r="B25" s="34" t="s">
        <v>22</v>
      </c>
      <c r="C25" s="25" t="s">
        <v>23</v>
      </c>
      <c r="D25" s="35"/>
      <c r="E25" s="35"/>
      <c r="F25" s="35"/>
      <c r="G25" s="35"/>
      <c r="H25" s="36"/>
      <c r="I25" s="36"/>
      <c r="J25" s="36"/>
      <c r="K25" s="36"/>
      <c r="L25" s="36"/>
      <c r="M25" s="36"/>
      <c r="N25" s="36"/>
      <c r="O25" s="36"/>
      <c r="P25" s="36"/>
      <c r="Q25" s="36"/>
      <c r="R25" s="36"/>
      <c r="S25" s="37"/>
      <c r="T25" s="37"/>
      <c r="U25" s="37"/>
      <c r="V25" s="37"/>
    </row>
    <row r="26" s="38" customFormat="true" ht="42.75" hidden="false" customHeight="true" outlineLevel="0" collapsed="false">
      <c r="A26" s="29" t="s">
        <v>24</v>
      </c>
      <c r="B26" s="34" t="s">
        <v>25</v>
      </c>
      <c r="C26" s="25" t="s">
        <v>26</v>
      </c>
      <c r="D26" s="35"/>
      <c r="E26" s="35"/>
      <c r="F26" s="35"/>
      <c r="G26" s="35"/>
      <c r="H26" s="36"/>
      <c r="I26" s="36"/>
      <c r="J26" s="36"/>
      <c r="K26" s="36"/>
      <c r="L26" s="36"/>
      <c r="M26" s="36"/>
      <c r="N26" s="36"/>
      <c r="O26" s="36"/>
      <c r="P26" s="36"/>
      <c r="Q26" s="36"/>
      <c r="R26" s="36"/>
      <c r="S26" s="37"/>
      <c r="T26" s="37"/>
      <c r="U26" s="37"/>
      <c r="V26" s="37"/>
    </row>
    <row r="27" s="38" customFormat="true" ht="51.75" hidden="false" customHeight="true" outlineLevel="0" collapsed="false">
      <c r="A27" s="29" t="s">
        <v>27</v>
      </c>
      <c r="B27" s="34" t="s">
        <v>28</v>
      </c>
      <c r="C27" s="39" t="s">
        <v>29</v>
      </c>
      <c r="D27" s="35"/>
      <c r="E27" s="35"/>
      <c r="F27" s="35"/>
      <c r="G27" s="35"/>
      <c r="H27" s="36"/>
      <c r="I27" s="36"/>
      <c r="J27" s="36"/>
      <c r="K27" s="36"/>
      <c r="L27" s="36"/>
      <c r="M27" s="36"/>
      <c r="N27" s="36"/>
      <c r="O27" s="36"/>
      <c r="P27" s="36"/>
      <c r="Q27" s="36"/>
      <c r="R27" s="36"/>
      <c r="S27" s="37"/>
      <c r="T27" s="37"/>
      <c r="U27" s="37"/>
      <c r="V27" s="37"/>
    </row>
    <row r="28" s="38" customFormat="true" ht="42.75" hidden="false" customHeight="true" outlineLevel="0" collapsed="false">
      <c r="A28" s="29" t="s">
        <v>30</v>
      </c>
      <c r="B28" s="34" t="s">
        <v>31</v>
      </c>
      <c r="C28" s="25" t="s">
        <v>32</v>
      </c>
      <c r="D28" s="35"/>
      <c r="E28" s="35"/>
      <c r="F28" s="35"/>
      <c r="G28" s="35"/>
      <c r="H28" s="36"/>
      <c r="I28" s="36"/>
      <c r="J28" s="36"/>
      <c r="K28" s="36"/>
      <c r="L28" s="36"/>
      <c r="M28" s="36"/>
      <c r="N28" s="36"/>
      <c r="O28" s="36"/>
      <c r="P28" s="36"/>
      <c r="Q28" s="36"/>
      <c r="R28" s="36"/>
      <c r="S28" s="37"/>
      <c r="T28" s="37"/>
      <c r="U28" s="37"/>
      <c r="V28" s="37"/>
    </row>
    <row r="29" s="38" customFormat="true" ht="51.75" hidden="false" customHeight="true" outlineLevel="0" collapsed="false">
      <c r="A29" s="29" t="s">
        <v>33</v>
      </c>
      <c r="B29" s="34" t="s">
        <v>34</v>
      </c>
      <c r="C29" s="25" t="s">
        <v>32</v>
      </c>
      <c r="D29" s="35"/>
      <c r="E29" s="35"/>
      <c r="F29" s="35"/>
      <c r="G29" s="35"/>
      <c r="H29" s="36"/>
      <c r="I29" s="36"/>
      <c r="J29" s="36"/>
      <c r="K29" s="36"/>
      <c r="L29" s="36"/>
      <c r="M29" s="36"/>
      <c r="N29" s="36"/>
      <c r="O29" s="36"/>
      <c r="P29" s="36"/>
      <c r="Q29" s="36"/>
      <c r="R29" s="36"/>
      <c r="S29" s="37"/>
      <c r="T29" s="37"/>
      <c r="U29" s="37"/>
      <c r="V29" s="37"/>
    </row>
    <row r="30" s="38" customFormat="true" ht="51.75" hidden="false" customHeight="true" outlineLevel="0" collapsed="false">
      <c r="A30" s="29" t="s">
        <v>35</v>
      </c>
      <c r="B30" s="34" t="s">
        <v>36</v>
      </c>
      <c r="C30" s="25" t="s">
        <v>32</v>
      </c>
      <c r="D30" s="35"/>
      <c r="E30" s="35"/>
      <c r="F30" s="35"/>
      <c r="G30" s="35"/>
      <c r="H30" s="36"/>
      <c r="I30" s="36"/>
      <c r="J30" s="36"/>
      <c r="K30" s="36"/>
      <c r="L30" s="36"/>
      <c r="M30" s="36"/>
      <c r="N30" s="36"/>
      <c r="O30" s="36"/>
      <c r="P30" s="36"/>
      <c r="Q30" s="36"/>
      <c r="R30" s="36"/>
      <c r="S30" s="37"/>
      <c r="T30" s="37"/>
      <c r="U30" s="37"/>
      <c r="V30" s="37"/>
    </row>
    <row r="31" s="38" customFormat="true" ht="51.75" hidden="false" customHeight="true" outlineLevel="0" collapsed="false">
      <c r="A31" s="29" t="s">
        <v>37</v>
      </c>
      <c r="B31" s="40" t="s">
        <v>38</v>
      </c>
      <c r="C31" s="25" t="s">
        <v>32</v>
      </c>
      <c r="D31" s="35"/>
      <c r="E31" s="35"/>
      <c r="F31" s="35"/>
      <c r="G31" s="35"/>
      <c r="H31" s="36"/>
      <c r="I31" s="36"/>
      <c r="J31" s="36"/>
      <c r="K31" s="36"/>
      <c r="L31" s="36"/>
      <c r="M31" s="36"/>
      <c r="N31" s="36"/>
      <c r="O31" s="36"/>
      <c r="P31" s="36"/>
      <c r="Q31" s="36"/>
      <c r="R31" s="36"/>
      <c r="S31" s="37"/>
      <c r="T31" s="37"/>
      <c r="U31" s="37"/>
      <c r="V31" s="37"/>
    </row>
    <row r="32" s="38" customFormat="true" ht="51.75" hidden="false" customHeight="true" outlineLevel="0" collapsed="false">
      <c r="A32" s="29" t="s">
        <v>39</v>
      </c>
      <c r="B32" s="40" t="s">
        <v>40</v>
      </c>
      <c r="C32" s="25" t="s">
        <v>32</v>
      </c>
      <c r="D32" s="35"/>
      <c r="E32" s="35"/>
      <c r="F32" s="35"/>
      <c r="G32" s="35"/>
      <c r="H32" s="36"/>
      <c r="I32" s="36"/>
      <c r="J32" s="36"/>
      <c r="K32" s="36"/>
      <c r="L32" s="36"/>
      <c r="M32" s="36"/>
      <c r="N32" s="36"/>
      <c r="O32" s="36"/>
      <c r="P32" s="36"/>
      <c r="Q32" s="36"/>
      <c r="R32" s="36"/>
      <c r="S32" s="37"/>
      <c r="T32" s="37"/>
      <c r="U32" s="37"/>
      <c r="V32" s="37"/>
    </row>
    <row r="33" s="38" customFormat="true" ht="101.25" hidden="false" customHeight="true" outlineLevel="0" collapsed="false">
      <c r="A33" s="29" t="s">
        <v>41</v>
      </c>
      <c r="B33" s="40" t="s">
        <v>42</v>
      </c>
      <c r="C33" s="25" t="s">
        <v>43</v>
      </c>
      <c r="D33" s="35"/>
      <c r="E33" s="35"/>
      <c r="F33" s="35"/>
      <c r="G33" s="35"/>
      <c r="H33" s="36"/>
      <c r="I33" s="36"/>
      <c r="J33" s="36"/>
      <c r="K33" s="36"/>
      <c r="L33" s="36"/>
      <c r="M33" s="36"/>
      <c r="N33" s="36"/>
      <c r="O33" s="36"/>
      <c r="P33" s="36"/>
      <c r="Q33" s="36"/>
      <c r="R33" s="36"/>
      <c r="S33" s="37"/>
      <c r="T33" s="37"/>
      <c r="U33" s="37"/>
      <c r="V33" s="37"/>
    </row>
    <row r="34" customFormat="false" ht="111" hidden="false" customHeight="true" outlineLevel="0" collapsed="false">
      <c r="A34" s="29" t="s">
        <v>44</v>
      </c>
      <c r="B34" s="40" t="s">
        <v>45</v>
      </c>
      <c r="C34" s="25" t="s">
        <v>43</v>
      </c>
      <c r="D34" s="41"/>
      <c r="E34" s="41"/>
      <c r="F34" s="41"/>
      <c r="G34" s="41"/>
      <c r="H34" s="41"/>
      <c r="I34" s="41"/>
      <c r="J34" s="41"/>
      <c r="K34" s="41"/>
      <c r="L34" s="41"/>
      <c r="M34" s="41"/>
      <c r="N34" s="41"/>
      <c r="O34" s="41"/>
      <c r="P34" s="41"/>
      <c r="Q34" s="41"/>
      <c r="R34" s="41"/>
      <c r="S34" s="41"/>
      <c r="T34" s="41"/>
      <c r="U34" s="41"/>
      <c r="V34" s="41"/>
    </row>
    <row r="35" customFormat="false" ht="58.5" hidden="false" customHeight="true" outlineLevel="0" collapsed="false">
      <c r="A35" s="29" t="s">
        <v>46</v>
      </c>
      <c r="B35" s="40" t="s">
        <v>47</v>
      </c>
      <c r="C35" s="25" t="s">
        <v>43</v>
      </c>
      <c r="D35" s="41"/>
      <c r="E35" s="41"/>
      <c r="F35" s="41"/>
      <c r="G35" s="41"/>
      <c r="H35" s="41"/>
      <c r="I35" s="41"/>
      <c r="J35" s="41"/>
      <c r="K35" s="41"/>
      <c r="L35" s="41"/>
      <c r="M35" s="41"/>
      <c r="N35" s="41"/>
      <c r="O35" s="41"/>
      <c r="P35" s="41"/>
      <c r="Q35" s="41"/>
      <c r="R35" s="41"/>
      <c r="S35" s="41"/>
      <c r="T35" s="41"/>
      <c r="U35" s="41"/>
      <c r="V35" s="41"/>
    </row>
    <row r="36" customFormat="false" ht="51.75" hidden="false" customHeight="true" outlineLevel="0" collapsed="false">
      <c r="A36" s="29" t="s">
        <v>48</v>
      </c>
      <c r="B36" s="40" t="s">
        <v>49</v>
      </c>
      <c r="C36" s="25" t="s">
        <v>32</v>
      </c>
      <c r="D36" s="41"/>
      <c r="E36" s="41"/>
      <c r="F36" s="41"/>
      <c r="G36" s="41"/>
      <c r="H36" s="41"/>
      <c r="I36" s="41"/>
      <c r="J36" s="41"/>
      <c r="K36" s="41"/>
      <c r="L36" s="41"/>
      <c r="M36" s="41"/>
      <c r="N36" s="41"/>
      <c r="O36" s="41"/>
      <c r="P36" s="41"/>
      <c r="Q36" s="41"/>
      <c r="R36" s="41"/>
      <c r="S36" s="41"/>
      <c r="T36" s="41"/>
      <c r="U36" s="41"/>
      <c r="V36" s="41"/>
    </row>
    <row r="37" customFormat="false" ht="43.5" hidden="false" customHeight="true" outlineLevel="0" collapsed="false">
      <c r="A37" s="29" t="s">
        <v>50</v>
      </c>
      <c r="B37" s="40" t="s">
        <v>51</v>
      </c>
      <c r="C37" s="25" t="s">
        <v>52</v>
      </c>
      <c r="D37" s="41"/>
      <c r="E37" s="41"/>
      <c r="F37" s="41"/>
      <c r="G37" s="41"/>
      <c r="H37" s="41"/>
      <c r="I37" s="41"/>
      <c r="J37" s="41"/>
      <c r="K37" s="41"/>
      <c r="L37" s="41"/>
      <c r="M37" s="41"/>
      <c r="N37" s="41"/>
      <c r="O37" s="41"/>
      <c r="P37" s="41"/>
      <c r="Q37" s="41"/>
      <c r="R37" s="41"/>
      <c r="S37" s="41"/>
      <c r="T37" s="41"/>
      <c r="U37" s="41"/>
      <c r="V37" s="41"/>
    </row>
    <row r="38" customFormat="false" ht="43.5" hidden="false" customHeight="true" outlineLevel="0" collapsed="false">
      <c r="A38" s="29" t="s">
        <v>53</v>
      </c>
      <c r="B38" s="40" t="s">
        <v>54</v>
      </c>
      <c r="C38" s="25" t="s">
        <v>32</v>
      </c>
      <c r="D38" s="41"/>
      <c r="E38" s="41"/>
      <c r="F38" s="41"/>
      <c r="G38" s="41"/>
      <c r="H38" s="41"/>
      <c r="I38" s="41"/>
      <c r="J38" s="41"/>
      <c r="K38" s="41"/>
      <c r="L38" s="41"/>
      <c r="M38" s="41"/>
      <c r="N38" s="41"/>
      <c r="O38" s="41"/>
      <c r="P38" s="41"/>
      <c r="Q38" s="41"/>
      <c r="R38" s="41"/>
      <c r="S38" s="41"/>
      <c r="T38" s="41"/>
      <c r="U38" s="41"/>
      <c r="V38" s="41"/>
    </row>
    <row r="39" customFormat="false" ht="23.25" hidden="false" customHeight="true" outlineLevel="0" collapsed="false">
      <c r="A39" s="33"/>
      <c r="B39" s="33"/>
      <c r="C39" s="33"/>
      <c r="D39" s="41"/>
      <c r="E39" s="41"/>
      <c r="F39" s="41"/>
      <c r="G39" s="41"/>
      <c r="H39" s="41"/>
      <c r="I39" s="41"/>
      <c r="J39" s="41"/>
      <c r="K39" s="41"/>
      <c r="L39" s="41"/>
      <c r="M39" s="41"/>
      <c r="N39" s="41"/>
      <c r="O39" s="41"/>
      <c r="P39" s="41"/>
      <c r="Q39" s="41"/>
      <c r="R39" s="41"/>
      <c r="S39" s="41"/>
      <c r="T39" s="41"/>
      <c r="U39" s="41"/>
      <c r="V39" s="41"/>
    </row>
    <row r="40" customFormat="false" ht="54.7" hidden="false" customHeight="false" outlineLevel="0" collapsed="false">
      <c r="A40" s="29" t="s">
        <v>55</v>
      </c>
      <c r="B40" s="40" t="s">
        <v>56</v>
      </c>
      <c r="C40" s="25" t="s">
        <v>57</v>
      </c>
      <c r="D40" s="41"/>
      <c r="E40" s="41"/>
      <c r="F40" s="41"/>
      <c r="G40" s="41"/>
      <c r="H40" s="41"/>
      <c r="I40" s="41"/>
      <c r="J40" s="41"/>
      <c r="K40" s="41"/>
      <c r="L40" s="41"/>
      <c r="M40" s="41"/>
      <c r="N40" s="41"/>
      <c r="O40" s="41"/>
      <c r="P40" s="41"/>
      <c r="Q40" s="41"/>
      <c r="R40" s="41"/>
      <c r="S40" s="41"/>
      <c r="T40" s="41"/>
      <c r="U40" s="41"/>
      <c r="V40" s="41"/>
    </row>
    <row r="41" customFormat="false" ht="105.75" hidden="false" customHeight="true" outlineLevel="0" collapsed="false">
      <c r="A41" s="29" t="s">
        <v>58</v>
      </c>
      <c r="B41" s="40" t="s">
        <v>59</v>
      </c>
      <c r="C41" s="25" t="s">
        <v>23</v>
      </c>
      <c r="D41" s="41"/>
      <c r="E41" s="41"/>
      <c r="F41" s="41"/>
      <c r="G41" s="41"/>
      <c r="H41" s="41"/>
      <c r="I41" s="41"/>
      <c r="J41" s="41"/>
      <c r="K41" s="41"/>
      <c r="L41" s="41"/>
      <c r="M41" s="41"/>
      <c r="N41" s="41"/>
      <c r="O41" s="41"/>
      <c r="P41" s="41"/>
      <c r="Q41" s="41"/>
      <c r="R41" s="41"/>
      <c r="S41" s="41"/>
      <c r="T41" s="41"/>
      <c r="U41" s="41"/>
      <c r="V41" s="41"/>
    </row>
    <row r="42" customFormat="false" ht="83.25" hidden="false" customHeight="true" outlineLevel="0" collapsed="false">
      <c r="A42" s="29" t="s">
        <v>60</v>
      </c>
      <c r="B42" s="40" t="s">
        <v>61</v>
      </c>
      <c r="C42" s="25" t="s">
        <v>23</v>
      </c>
      <c r="D42" s="41"/>
      <c r="E42" s="41"/>
      <c r="F42" s="41"/>
      <c r="G42" s="41"/>
      <c r="H42" s="41"/>
      <c r="I42" s="41"/>
      <c r="J42" s="41"/>
      <c r="K42" s="41"/>
      <c r="L42" s="41"/>
      <c r="M42" s="41"/>
      <c r="N42" s="41"/>
      <c r="O42" s="41"/>
      <c r="P42" s="41"/>
      <c r="Q42" s="41"/>
      <c r="R42" s="41"/>
      <c r="S42" s="41"/>
      <c r="T42" s="41"/>
      <c r="U42" s="41"/>
      <c r="V42" s="41"/>
    </row>
    <row r="43" customFormat="false" ht="186" hidden="false" customHeight="true" outlineLevel="0" collapsed="false">
      <c r="A43" s="29" t="s">
        <v>62</v>
      </c>
      <c r="B43" s="40" t="s">
        <v>63</v>
      </c>
      <c r="C43" s="25" t="s">
        <v>23</v>
      </c>
      <c r="D43" s="41"/>
      <c r="E43" s="41"/>
      <c r="F43" s="41"/>
      <c r="G43" s="41"/>
      <c r="H43" s="41"/>
      <c r="I43" s="41"/>
      <c r="J43" s="41"/>
      <c r="K43" s="41"/>
      <c r="L43" s="41"/>
      <c r="M43" s="41"/>
      <c r="N43" s="41"/>
      <c r="O43" s="41"/>
      <c r="P43" s="41"/>
      <c r="Q43" s="41"/>
      <c r="R43" s="41"/>
      <c r="S43" s="41"/>
      <c r="T43" s="41"/>
      <c r="U43" s="41"/>
      <c r="V43" s="41"/>
    </row>
    <row r="44" customFormat="false" ht="111" hidden="false" customHeight="true" outlineLevel="0" collapsed="false">
      <c r="A44" s="29" t="s">
        <v>64</v>
      </c>
      <c r="B44" s="40" t="s">
        <v>65</v>
      </c>
      <c r="C44" s="25" t="s">
        <v>23</v>
      </c>
      <c r="D44" s="41"/>
      <c r="E44" s="41"/>
      <c r="F44" s="41"/>
      <c r="G44" s="41"/>
      <c r="H44" s="41"/>
      <c r="I44" s="41"/>
      <c r="J44" s="41"/>
      <c r="K44" s="41"/>
      <c r="L44" s="41"/>
      <c r="M44" s="41"/>
      <c r="N44" s="41"/>
      <c r="O44" s="41"/>
      <c r="P44" s="41"/>
      <c r="Q44" s="41"/>
      <c r="R44" s="41"/>
      <c r="S44" s="41"/>
      <c r="T44" s="41"/>
      <c r="U44" s="41"/>
      <c r="V44" s="41"/>
    </row>
    <row r="45" customFormat="false" ht="120" hidden="false" customHeight="true" outlineLevel="0" collapsed="false">
      <c r="A45" s="29" t="s">
        <v>66</v>
      </c>
      <c r="B45" s="40" t="s">
        <v>67</v>
      </c>
      <c r="C45" s="25" t="s">
        <v>23</v>
      </c>
      <c r="D45" s="41"/>
      <c r="E45" s="41"/>
      <c r="F45" s="41"/>
      <c r="G45" s="41"/>
      <c r="H45" s="41"/>
      <c r="I45" s="41"/>
      <c r="J45" s="41"/>
      <c r="K45" s="41"/>
      <c r="L45" s="41"/>
      <c r="M45" s="41"/>
      <c r="N45" s="41"/>
      <c r="O45" s="41"/>
      <c r="P45" s="41"/>
      <c r="Q45" s="41"/>
      <c r="R45" s="41"/>
      <c r="S45" s="41"/>
      <c r="T45" s="41"/>
      <c r="U45" s="41"/>
      <c r="V45" s="41"/>
    </row>
    <row r="46" customFormat="false" ht="101.25" hidden="false" customHeight="true" outlineLevel="0" collapsed="false">
      <c r="A46" s="29" t="s">
        <v>68</v>
      </c>
      <c r="B46" s="40" t="s">
        <v>69</v>
      </c>
      <c r="C46" s="25" t="s">
        <v>23</v>
      </c>
      <c r="D46" s="41"/>
      <c r="E46" s="41"/>
      <c r="F46" s="41"/>
      <c r="G46" s="41"/>
      <c r="H46" s="41"/>
      <c r="I46" s="41"/>
      <c r="J46" s="41"/>
      <c r="K46" s="41"/>
      <c r="L46" s="41"/>
      <c r="M46" s="41"/>
      <c r="N46" s="41"/>
      <c r="O46" s="41"/>
      <c r="P46" s="41"/>
      <c r="Q46" s="41"/>
      <c r="R46" s="41"/>
      <c r="S46" s="41"/>
      <c r="T46" s="41"/>
      <c r="U46" s="41"/>
      <c r="V46" s="41"/>
    </row>
    <row r="47" customFormat="false" ht="18.75" hidden="false" customHeight="true" outlineLevel="0" collapsed="false">
      <c r="A47" s="33"/>
      <c r="B47" s="33"/>
      <c r="C47" s="33"/>
      <c r="D47" s="41"/>
      <c r="E47" s="41"/>
      <c r="F47" s="41"/>
      <c r="G47" s="41"/>
      <c r="H47" s="41"/>
      <c r="I47" s="41"/>
      <c r="J47" s="41"/>
      <c r="K47" s="41"/>
      <c r="L47" s="41"/>
      <c r="M47" s="41"/>
      <c r="N47" s="41"/>
      <c r="O47" s="41"/>
      <c r="P47" s="41"/>
      <c r="Q47" s="41"/>
      <c r="R47" s="41"/>
      <c r="S47" s="41"/>
      <c r="T47" s="41"/>
      <c r="U47" s="41"/>
      <c r="V47" s="41"/>
    </row>
    <row r="48" customFormat="false" ht="75.75" hidden="false" customHeight="true" outlineLevel="0" collapsed="false">
      <c r="A48" s="29" t="s">
        <v>70</v>
      </c>
      <c r="B48" s="40" t="s">
        <v>71</v>
      </c>
      <c r="C48" s="42" t="n">
        <v>0.34089212</v>
      </c>
      <c r="D48" s="41"/>
      <c r="E48" s="41"/>
      <c r="F48" s="41"/>
      <c r="G48" s="41"/>
      <c r="H48" s="41"/>
      <c r="I48" s="41"/>
      <c r="J48" s="41"/>
      <c r="K48" s="41"/>
      <c r="L48" s="41"/>
      <c r="M48" s="41"/>
      <c r="N48" s="41"/>
      <c r="O48" s="41"/>
      <c r="P48" s="41"/>
      <c r="Q48" s="41"/>
      <c r="R48" s="41"/>
      <c r="S48" s="41"/>
      <c r="T48" s="41"/>
      <c r="U48" s="41"/>
      <c r="V48" s="41"/>
    </row>
    <row r="49" customFormat="false" ht="71.25" hidden="false" customHeight="true" outlineLevel="0" collapsed="false">
      <c r="A49" s="29" t="s">
        <v>72</v>
      </c>
      <c r="B49" s="40" t="s">
        <v>73</v>
      </c>
      <c r="C49" s="42" t="n">
        <v>0.28407677</v>
      </c>
      <c r="D49" s="41"/>
      <c r="E49" s="41"/>
      <c r="F49" s="41"/>
      <c r="G49" s="41"/>
      <c r="H49" s="41"/>
      <c r="I49" s="41"/>
      <c r="J49" s="41"/>
      <c r="K49" s="41"/>
      <c r="L49" s="41"/>
      <c r="M49" s="41"/>
      <c r="N49" s="41"/>
      <c r="O49" s="41"/>
      <c r="P49" s="41"/>
      <c r="Q49" s="41"/>
      <c r="R49" s="41"/>
      <c r="S49" s="41"/>
      <c r="T49" s="41"/>
      <c r="U49" s="41"/>
      <c r="V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3">
    <cfRule type="cellIs" priority="2" operator="equal" aboveAverage="0" equalAverage="0" bottom="0" percent="0" rank="0" text="" dxfId="0">
      <formula>"нет"</formula>
    </cfRule>
  </conditionalFormatting>
  <conditionalFormatting sqref="C23">
    <cfRule type="cellIs" priority="3" operator="equal" aboveAverage="0" equalAverage="0" bottom="0" percent="0" rank="0" text="" dxfId="1">
      <formula>""</formula>
    </cfRule>
    <cfRule type="cellIs" priority="4" operator="equal" aboveAverage="0" equalAverage="0" bottom="0" percent="0" rank="0" text="" dxfId="2">
      <formula>"нет"</formula>
    </cfRule>
    <cfRule type="cellIs" priority="5" operator="equal" aboveAverage="0" equalAverage="0" bottom="0" percent="0" rank="0" text="" dxfId="3">
      <formula>""""""</formula>
    </cfRule>
    <cfRule type="cellIs" priority="6" operator="equal" aboveAverage="0" equalAverage="0" bottom="0" percent="0" rank="0" text="" dxfId="4">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A21" colorId="64" zoomScale="70" zoomScaleNormal="70" zoomScalePageLayoutView="70" workbookViewId="0">
      <selection pane="topLeft" activeCell="G30" activeCellId="0" sqref="G30"/>
    </sheetView>
  </sheetViews>
  <sheetFormatPr defaultColWidth="9.1484375" defaultRowHeight="15.75" zeroHeight="false" outlineLevelRow="0" outlineLevelCol="0"/>
  <cols>
    <col collapsed="false" customWidth="false" hidden="false" outlineLevel="0" max="1" min="1" style="195" width="9.14"/>
    <col collapsed="false" customWidth="true" hidden="false" outlineLevel="0" max="2" min="2" style="195" width="57.86"/>
    <col collapsed="false" customWidth="true" hidden="false" outlineLevel="0" max="3" min="3" style="195" width="13"/>
    <col collapsed="false" customWidth="true" hidden="false" outlineLevel="0" max="5" min="4" style="195" width="17.86"/>
    <col collapsed="false" customWidth="true" hidden="false" outlineLevel="0" max="7" min="6" style="173" width="12.86"/>
    <col collapsed="false" customWidth="false" hidden="false" outlineLevel="0" max="16384" min="8" style="195" width="9.14"/>
  </cols>
  <sheetData>
    <row r="1" customFormat="false" ht="15.75" hidden="false" customHeight="false" outlineLevel="0" collapsed="false">
      <c r="A1" s="173"/>
      <c r="B1" s="173"/>
      <c r="C1" s="173"/>
      <c r="D1" s="173"/>
      <c r="E1" s="173"/>
    </row>
    <row r="2" customFormat="false" ht="15.75" hidden="false" customHeight="false" outlineLevel="0" collapsed="false">
      <c r="A2" s="173"/>
      <c r="B2" s="173"/>
      <c r="C2" s="173"/>
      <c r="D2" s="173"/>
      <c r="E2" s="173"/>
    </row>
    <row r="3" customFormat="false" ht="15.75" hidden="false" customHeight="false" outlineLevel="0" collapsed="false">
      <c r="A3" s="173"/>
      <c r="B3" s="173"/>
      <c r="C3" s="173"/>
      <c r="D3" s="173"/>
      <c r="E3" s="173"/>
    </row>
    <row r="4" customFormat="false" ht="18.75" hidden="false" customHeight="true" outlineLevel="0" collapsed="false">
      <c r="A4" s="83" t="str">
        <f aca="false">'6.1. Паспорт сетевой график'!A5:L5</f>
        <v>Год раскрытия информации: 2025 год</v>
      </c>
      <c r="B4" s="83"/>
      <c r="C4" s="83"/>
      <c r="D4" s="83"/>
      <c r="E4" s="83"/>
      <c r="F4" s="83"/>
      <c r="G4" s="83"/>
    </row>
    <row r="5" customFormat="false" ht="18.75" hidden="false" customHeight="false" outlineLevel="0" collapsed="false">
      <c r="A5" s="174"/>
      <c r="B5" s="174"/>
      <c r="C5" s="174"/>
      <c r="D5" s="174"/>
      <c r="E5" s="174"/>
      <c r="F5" s="174"/>
      <c r="G5" s="174"/>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3" t="s">
        <v>5</v>
      </c>
      <c r="B8" s="53"/>
      <c r="C8" s="53"/>
      <c r="D8" s="53"/>
      <c r="E8" s="53"/>
      <c r="F8" s="53"/>
      <c r="G8" s="53"/>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O_525-ТПт-16</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5"/>
      <c r="B13" s="85"/>
      <c r="C13" s="85"/>
      <c r="D13" s="85"/>
      <c r="E13" s="85"/>
      <c r="F13" s="85"/>
      <c r="G13" s="85"/>
    </row>
    <row r="14" customFormat="false" ht="89.25" hidden="false" customHeight="true" outlineLevel="0" collapsed="false">
      <c r="A14" s="13" t="str">
        <f aca="false">'1. паспорт местоположение'!A15:C15</f>
        <v>Строительство теплотрассы протяженностью 0,031 км для технологического присоединения объекта "Метрологическая станция 2 разряда Слаутное (модульный дом)"</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196"/>
      <c r="B16" s="196"/>
      <c r="C16" s="196"/>
      <c r="D16" s="196"/>
      <c r="E16" s="196"/>
      <c r="F16" s="196"/>
      <c r="G16" s="196"/>
    </row>
    <row r="17" customFormat="false" ht="15.75" hidden="false" customHeight="false" outlineLevel="0" collapsed="false">
      <c r="A17" s="173"/>
    </row>
    <row r="18" customFormat="false" ht="15.75" hidden="false" customHeight="false" outlineLevel="0" collapsed="false">
      <c r="A18" s="197" t="s">
        <v>380</v>
      </c>
      <c r="B18" s="197"/>
      <c r="C18" s="197"/>
      <c r="D18" s="197"/>
      <c r="E18" s="197"/>
      <c r="F18" s="197"/>
      <c r="G18" s="197"/>
    </row>
    <row r="19" customFormat="false" ht="15.75" hidden="false" customHeight="false" outlineLevel="0" collapsed="false">
      <c r="A19" s="173"/>
      <c r="B19" s="173"/>
      <c r="C19" s="173"/>
      <c r="D19" s="173"/>
      <c r="E19" s="173"/>
    </row>
    <row r="20" customFormat="false" ht="33" hidden="false" customHeight="true" outlineLevel="0" collapsed="false">
      <c r="A20" s="179" t="s">
        <v>381</v>
      </c>
      <c r="B20" s="179" t="s">
        <v>382</v>
      </c>
      <c r="C20" s="179" t="s">
        <v>383</v>
      </c>
      <c r="D20" s="179"/>
      <c r="E20" s="198" t="s">
        <v>384</v>
      </c>
      <c r="F20" s="179" t="s">
        <v>385</v>
      </c>
      <c r="G20" s="179" t="s">
        <v>386</v>
      </c>
      <c r="H20" s="199"/>
      <c r="I20" s="199"/>
      <c r="J20" s="199"/>
    </row>
    <row r="21" customFormat="false" ht="99.75" hidden="false" customHeight="true" outlineLevel="0" collapsed="false">
      <c r="A21" s="179"/>
      <c r="B21" s="179"/>
      <c r="C21" s="179"/>
      <c r="D21" s="179"/>
      <c r="E21" s="198"/>
      <c r="F21" s="179"/>
      <c r="G21" s="179"/>
    </row>
    <row r="22" customFormat="false" ht="89.25" hidden="false" customHeight="true" outlineLevel="0" collapsed="false">
      <c r="A22" s="179"/>
      <c r="B22" s="179"/>
      <c r="C22" s="200" t="s">
        <v>320</v>
      </c>
      <c r="D22" s="200" t="s">
        <v>387</v>
      </c>
      <c r="E22" s="201" t="s">
        <v>388</v>
      </c>
      <c r="F22" s="179"/>
      <c r="G22" s="179"/>
    </row>
    <row r="23" customFormat="false" ht="19.5" hidden="false" customHeight="true" outlineLevel="0" collapsed="false">
      <c r="A23" s="179" t="n">
        <v>1</v>
      </c>
      <c r="B23" s="179" t="n">
        <v>2</v>
      </c>
      <c r="C23" s="179" t="n">
        <v>3</v>
      </c>
      <c r="D23" s="179" t="n">
        <v>4</v>
      </c>
      <c r="E23" s="179" t="n">
        <v>5</v>
      </c>
      <c r="F23" s="179" t="n">
        <v>6</v>
      </c>
      <c r="G23" s="179" t="n">
        <v>7</v>
      </c>
    </row>
    <row r="24" customFormat="false" ht="47.25" hidden="false" customHeight="true" outlineLevel="0" collapsed="false">
      <c r="A24" s="202" t="n">
        <v>1</v>
      </c>
      <c r="B24" s="203" t="s">
        <v>389</v>
      </c>
      <c r="C24" s="204" t="n">
        <f aca="false">SUM(C25:C29)</f>
        <v>0</v>
      </c>
      <c r="D24" s="204" t="n">
        <f aca="false">SUM(D25:D29)</f>
        <v>0.34089212</v>
      </c>
      <c r="E24" s="204" t="n">
        <f aca="false">SUM(E25:E29)</f>
        <v>0.34089212</v>
      </c>
      <c r="F24" s="204" t="n">
        <v>0.34089212</v>
      </c>
      <c r="G24" s="204" t="n">
        <f aca="false">G27+G28</f>
        <v>0.17686419</v>
      </c>
    </row>
    <row r="25" customFormat="false" ht="24" hidden="false" customHeight="true" outlineLevel="0" collapsed="false">
      <c r="A25" s="205" t="s">
        <v>390</v>
      </c>
      <c r="B25" s="206" t="s">
        <v>391</v>
      </c>
      <c r="C25" s="204" t="n">
        <v>0</v>
      </c>
      <c r="D25" s="204" t="n">
        <v>0</v>
      </c>
      <c r="E25" s="204" t="n">
        <v>0</v>
      </c>
      <c r="F25" s="204" t="n">
        <v>0</v>
      </c>
      <c r="G25" s="204" t="n">
        <v>0</v>
      </c>
    </row>
    <row r="26" customFormat="false" ht="15.75" hidden="false" customHeight="false" outlineLevel="0" collapsed="false">
      <c r="A26" s="205" t="s">
        <v>392</v>
      </c>
      <c r="B26" s="206" t="s">
        <v>393</v>
      </c>
      <c r="C26" s="204" t="n">
        <v>0</v>
      </c>
      <c r="D26" s="204" t="n">
        <v>0</v>
      </c>
      <c r="E26" s="204" t="n">
        <v>0</v>
      </c>
      <c r="F26" s="204" t="n">
        <v>0</v>
      </c>
      <c r="G26" s="204" t="n">
        <v>0</v>
      </c>
    </row>
    <row r="27" customFormat="false" ht="25.55" hidden="false" customHeight="false" outlineLevel="0" collapsed="false">
      <c r="A27" s="205" t="s">
        <v>394</v>
      </c>
      <c r="B27" s="206" t="s">
        <v>395</v>
      </c>
      <c r="C27" s="207" t="n">
        <v>0</v>
      </c>
      <c r="D27" s="207" t="n">
        <v>0.34089212</v>
      </c>
      <c r="E27" s="204" t="n">
        <f aca="false">D27</f>
        <v>0.34089212</v>
      </c>
      <c r="F27" s="207" t="n">
        <v>0.34089212</v>
      </c>
      <c r="G27" s="207" t="n">
        <v>0.05727516</v>
      </c>
    </row>
    <row r="28" customFormat="false" ht="15.75" hidden="false" customHeight="false" outlineLevel="0" collapsed="false">
      <c r="A28" s="205" t="s">
        <v>396</v>
      </c>
      <c r="B28" s="206" t="s">
        <v>397</v>
      </c>
      <c r="C28" s="204" t="n">
        <v>0</v>
      </c>
      <c r="D28" s="207" t="n">
        <v>0</v>
      </c>
      <c r="E28" s="204" t="n">
        <f aca="false">D28</f>
        <v>0</v>
      </c>
      <c r="F28" s="204" t="n">
        <v>0</v>
      </c>
      <c r="G28" s="204" t="n">
        <f aca="false">0.17686419-G27</f>
        <v>0.11958903</v>
      </c>
    </row>
    <row r="29" customFormat="false" ht="15.75" hidden="false" customHeight="false" outlineLevel="0" collapsed="false">
      <c r="A29" s="205" t="s">
        <v>398</v>
      </c>
      <c r="B29" s="208" t="s">
        <v>399</v>
      </c>
      <c r="C29" s="204" t="n">
        <v>0</v>
      </c>
      <c r="D29" s="207" t="n">
        <v>0</v>
      </c>
      <c r="E29" s="204" t="n">
        <f aca="false">D29</f>
        <v>0</v>
      </c>
      <c r="F29" s="204" t="n">
        <v>0</v>
      </c>
      <c r="G29" s="204" t="n">
        <v>0</v>
      </c>
    </row>
    <row r="30" customFormat="false" ht="38.35" hidden="false" customHeight="false" outlineLevel="0" collapsed="false">
      <c r="A30" s="202" t="s">
        <v>18</v>
      </c>
      <c r="B30" s="203" t="s">
        <v>400</v>
      </c>
      <c r="C30" s="204" t="n">
        <v>0</v>
      </c>
      <c r="D30" s="204" t="n">
        <f aca="false">SUM(D31:D34)</f>
        <v>0.28407677</v>
      </c>
      <c r="E30" s="204" t="n">
        <f aca="false">SUM(E31:E34)</f>
        <v>0.28407677</v>
      </c>
      <c r="F30" s="204" t="n">
        <v>0.28407677</v>
      </c>
      <c r="G30" s="204" t="n">
        <f aca="false">G32</f>
        <v>0.15898349</v>
      </c>
    </row>
    <row r="31" customFormat="false" ht="15.75" hidden="false" customHeight="false" outlineLevel="0" collapsed="false">
      <c r="A31" s="202" t="s">
        <v>401</v>
      </c>
      <c r="B31" s="206" t="s">
        <v>402</v>
      </c>
      <c r="C31" s="209" t="n">
        <v>0</v>
      </c>
      <c r="D31" s="209" t="n">
        <v>0</v>
      </c>
      <c r="E31" s="209" t="n">
        <v>0</v>
      </c>
      <c r="F31" s="209" t="n">
        <v>0</v>
      </c>
      <c r="G31" s="209" t="n">
        <v>0</v>
      </c>
    </row>
    <row r="32" customFormat="false" ht="26.85" hidden="false" customHeight="false" outlineLevel="0" collapsed="false">
      <c r="A32" s="202" t="s">
        <v>403</v>
      </c>
      <c r="B32" s="206" t="s">
        <v>404</v>
      </c>
      <c r="C32" s="209" t="n">
        <v>0</v>
      </c>
      <c r="D32" s="209" t="n">
        <v>0.28407677</v>
      </c>
      <c r="E32" s="209" t="n">
        <v>0.28407677</v>
      </c>
      <c r="F32" s="209" t="n">
        <v>0.28407677</v>
      </c>
      <c r="G32" s="209" t="n">
        <v>0.15898349</v>
      </c>
    </row>
    <row r="33" customFormat="false" ht="15.75" hidden="false" customHeight="false" outlineLevel="0" collapsed="false">
      <c r="A33" s="202" t="s">
        <v>405</v>
      </c>
      <c r="B33" s="206" t="s">
        <v>406</v>
      </c>
      <c r="C33" s="209" t="n">
        <v>0</v>
      </c>
      <c r="D33" s="209" t="n">
        <v>0</v>
      </c>
      <c r="E33" s="209" t="n">
        <v>0</v>
      </c>
      <c r="F33" s="209" t="n">
        <v>0</v>
      </c>
      <c r="G33" s="209" t="n">
        <v>0</v>
      </c>
    </row>
    <row r="34" customFormat="false" ht="15.75" hidden="false" customHeight="false" outlineLevel="0" collapsed="false">
      <c r="A34" s="202" t="s">
        <v>407</v>
      </c>
      <c r="B34" s="206" t="s">
        <v>408</v>
      </c>
      <c r="C34" s="209" t="n">
        <v>0</v>
      </c>
      <c r="D34" s="209" t="n">
        <v>0</v>
      </c>
      <c r="E34" s="209" t="n">
        <v>0</v>
      </c>
      <c r="F34" s="209" t="n">
        <v>0</v>
      </c>
      <c r="G34" s="209" t="n">
        <v>0</v>
      </c>
    </row>
    <row r="35" customFormat="false" ht="25.55" hidden="false" customHeight="false" outlineLevel="0" collapsed="false">
      <c r="A35" s="202" t="s">
        <v>21</v>
      </c>
      <c r="B35" s="203" t="s">
        <v>409</v>
      </c>
      <c r="C35" s="204" t="s">
        <v>23</v>
      </c>
      <c r="D35" s="204" t="s">
        <v>23</v>
      </c>
      <c r="E35" s="204" t="s">
        <v>23</v>
      </c>
      <c r="F35" s="204" t="s">
        <v>23</v>
      </c>
      <c r="G35" s="204" t="s">
        <v>23</v>
      </c>
    </row>
    <row r="36" customFormat="false" ht="25.55" hidden="false" customHeight="false" outlineLevel="0" collapsed="false">
      <c r="A36" s="205" t="s">
        <v>410</v>
      </c>
      <c r="B36" s="210" t="s">
        <v>411</v>
      </c>
      <c r="C36" s="204" t="n">
        <v>0</v>
      </c>
      <c r="D36" s="204" t="n">
        <v>0</v>
      </c>
      <c r="E36" s="204" t="n">
        <v>0</v>
      </c>
      <c r="F36" s="204" t="n">
        <v>0</v>
      </c>
      <c r="G36" s="204" t="n">
        <v>0</v>
      </c>
    </row>
    <row r="37" customFormat="false" ht="15.75" hidden="false" customHeight="false" outlineLevel="0" collapsed="false">
      <c r="A37" s="205" t="s">
        <v>412</v>
      </c>
      <c r="B37" s="210" t="s">
        <v>413</v>
      </c>
      <c r="C37" s="204" t="n">
        <v>0</v>
      </c>
      <c r="D37" s="204" t="n">
        <v>0</v>
      </c>
      <c r="E37" s="204" t="n">
        <v>0</v>
      </c>
      <c r="F37" s="204" t="n">
        <v>0</v>
      </c>
      <c r="G37" s="204" t="n">
        <v>0</v>
      </c>
    </row>
    <row r="38" customFormat="false" ht="15.75" hidden="false" customHeight="false" outlineLevel="0" collapsed="false">
      <c r="A38" s="205" t="s">
        <v>414</v>
      </c>
      <c r="B38" s="210" t="s">
        <v>415</v>
      </c>
      <c r="C38" s="204" t="n">
        <v>0</v>
      </c>
      <c r="D38" s="204" t="n">
        <v>0</v>
      </c>
      <c r="E38" s="204" t="n">
        <v>0</v>
      </c>
      <c r="F38" s="204" t="n">
        <v>0</v>
      </c>
      <c r="G38" s="204" t="n">
        <v>0</v>
      </c>
    </row>
    <row r="39" customFormat="false" ht="25.55" hidden="false" customHeight="false" outlineLevel="0" collapsed="false">
      <c r="A39" s="205" t="s">
        <v>416</v>
      </c>
      <c r="B39" s="206" t="s">
        <v>417</v>
      </c>
      <c r="C39" s="204" t="n">
        <v>0</v>
      </c>
      <c r="D39" s="204" t="n">
        <v>0</v>
      </c>
      <c r="E39" s="204" t="n">
        <v>0</v>
      </c>
      <c r="F39" s="204" t="n">
        <v>0</v>
      </c>
      <c r="G39" s="204" t="n">
        <v>0</v>
      </c>
    </row>
    <row r="40" customFormat="false" ht="25.55" hidden="false" customHeight="false" outlineLevel="0" collapsed="false">
      <c r="A40" s="205" t="s">
        <v>418</v>
      </c>
      <c r="B40" s="206" t="s">
        <v>419</v>
      </c>
      <c r="C40" s="204" t="n">
        <v>0</v>
      </c>
      <c r="D40" s="204" t="n">
        <v>0</v>
      </c>
      <c r="E40" s="204" t="n">
        <v>0</v>
      </c>
      <c r="F40" s="204" t="n">
        <v>0</v>
      </c>
      <c r="G40" s="204" t="n">
        <v>0</v>
      </c>
    </row>
    <row r="41" customFormat="false" ht="15.75" hidden="false" customHeight="false" outlineLevel="0" collapsed="false">
      <c r="A41" s="205" t="s">
        <v>420</v>
      </c>
      <c r="B41" s="206" t="s">
        <v>421</v>
      </c>
      <c r="C41" s="204" t="n">
        <v>0</v>
      </c>
      <c r="D41" s="204" t="n">
        <v>0</v>
      </c>
      <c r="E41" s="204" t="n">
        <v>0</v>
      </c>
      <c r="F41" s="204" t="n">
        <v>0</v>
      </c>
      <c r="G41" s="204" t="n">
        <v>0</v>
      </c>
    </row>
    <row r="42" customFormat="false" ht="15.75" hidden="false" customHeight="false" outlineLevel="0" collapsed="false">
      <c r="A42" s="205" t="s">
        <v>422</v>
      </c>
      <c r="B42" s="206" t="s">
        <v>423</v>
      </c>
      <c r="C42" s="204" t="n">
        <v>0</v>
      </c>
      <c r="D42" s="204" t="n">
        <v>0</v>
      </c>
      <c r="E42" s="204" t="n">
        <v>0</v>
      </c>
      <c r="F42" s="204" t="n">
        <v>0</v>
      </c>
      <c r="G42" s="204" t="n">
        <v>0</v>
      </c>
    </row>
    <row r="43" customFormat="false" ht="15.75" hidden="false" customHeight="false" outlineLevel="0" collapsed="false">
      <c r="A43" s="205" t="s">
        <v>424</v>
      </c>
      <c r="B43" s="206" t="s">
        <v>425</v>
      </c>
      <c r="C43" s="204" t="n">
        <v>0</v>
      </c>
      <c r="D43" s="204" t="n">
        <v>0</v>
      </c>
      <c r="E43" s="204" t="n">
        <v>0</v>
      </c>
      <c r="F43" s="204" t="n">
        <v>0</v>
      </c>
      <c r="G43" s="204" t="n">
        <v>0</v>
      </c>
    </row>
    <row r="44" customFormat="false" ht="15.75" hidden="false" customHeight="false" outlineLevel="0" collapsed="false">
      <c r="A44" s="205" t="s">
        <v>426</v>
      </c>
      <c r="B44" s="206" t="s">
        <v>427</v>
      </c>
      <c r="C44" s="204" t="n">
        <v>0</v>
      </c>
      <c r="D44" s="204" t="n">
        <v>0</v>
      </c>
      <c r="E44" s="204" t="n">
        <v>0</v>
      </c>
      <c r="F44" s="204" t="n">
        <v>0</v>
      </c>
      <c r="G44" s="204" t="n">
        <v>0</v>
      </c>
    </row>
    <row r="45" customFormat="false" ht="15.75" hidden="false" customHeight="false" outlineLevel="0" collapsed="false">
      <c r="A45" s="205" t="s">
        <v>428</v>
      </c>
      <c r="B45" s="210" t="s">
        <v>429</v>
      </c>
      <c r="C45" s="204" t="n">
        <v>0</v>
      </c>
      <c r="D45" s="204" t="n">
        <v>0</v>
      </c>
      <c r="E45" s="204" t="n">
        <v>0</v>
      </c>
      <c r="F45" s="204" t="n">
        <v>0.031</v>
      </c>
      <c r="G45" s="204" t="n">
        <v>0</v>
      </c>
    </row>
    <row r="46" customFormat="false" ht="15.75" hidden="false" customHeight="false" outlineLevel="0" collapsed="false">
      <c r="A46" s="202" t="s">
        <v>24</v>
      </c>
      <c r="B46" s="203" t="s">
        <v>430</v>
      </c>
      <c r="C46" s="204" t="s">
        <v>23</v>
      </c>
      <c r="D46" s="204" t="s">
        <v>23</v>
      </c>
      <c r="E46" s="204" t="s">
        <v>23</v>
      </c>
      <c r="F46" s="204" t="s">
        <v>23</v>
      </c>
      <c r="G46" s="204" t="s">
        <v>23</v>
      </c>
    </row>
    <row r="47" customFormat="false" ht="15.75" hidden="false" customHeight="false" outlineLevel="0" collapsed="false">
      <c r="A47" s="205" t="s">
        <v>431</v>
      </c>
      <c r="B47" s="206" t="s">
        <v>432</v>
      </c>
      <c r="C47" s="204" t="n">
        <v>0</v>
      </c>
      <c r="D47" s="204" t="n">
        <v>0</v>
      </c>
      <c r="E47" s="204" t="n">
        <v>0</v>
      </c>
      <c r="F47" s="204" t="n">
        <v>0</v>
      </c>
      <c r="G47" s="204" t="n">
        <v>0</v>
      </c>
    </row>
    <row r="48" customFormat="false" ht="15.75" hidden="false" customHeight="false" outlineLevel="0" collapsed="false">
      <c r="A48" s="205" t="s">
        <v>433</v>
      </c>
      <c r="B48" s="206" t="s">
        <v>413</v>
      </c>
      <c r="C48" s="204" t="n">
        <v>0</v>
      </c>
      <c r="D48" s="204" t="n">
        <v>0</v>
      </c>
      <c r="E48" s="204" t="n">
        <v>0</v>
      </c>
      <c r="F48" s="204" t="n">
        <v>0</v>
      </c>
      <c r="G48" s="204" t="n">
        <v>0</v>
      </c>
    </row>
    <row r="49" customFormat="false" ht="15.75" hidden="false" customHeight="false" outlineLevel="0" collapsed="false">
      <c r="A49" s="205" t="s">
        <v>434</v>
      </c>
      <c r="B49" s="206" t="s">
        <v>415</v>
      </c>
      <c r="C49" s="204" t="n">
        <v>0</v>
      </c>
      <c r="D49" s="204" t="n">
        <v>0</v>
      </c>
      <c r="E49" s="204" t="n">
        <v>0</v>
      </c>
      <c r="F49" s="204" t="n">
        <v>0</v>
      </c>
      <c r="G49" s="204" t="n">
        <v>0</v>
      </c>
    </row>
    <row r="50" customFormat="false" ht="25.55" hidden="false" customHeight="false" outlineLevel="0" collapsed="false">
      <c r="A50" s="205" t="s">
        <v>435</v>
      </c>
      <c r="B50" s="206" t="s">
        <v>417</v>
      </c>
      <c r="C50" s="204" t="n">
        <v>0</v>
      </c>
      <c r="D50" s="204" t="n">
        <v>0</v>
      </c>
      <c r="E50" s="204" t="n">
        <v>0</v>
      </c>
      <c r="F50" s="204" t="n">
        <v>0</v>
      </c>
      <c r="G50" s="204" t="n">
        <v>0</v>
      </c>
    </row>
    <row r="51" customFormat="false" ht="25.55" hidden="false" customHeight="false" outlineLevel="0" collapsed="false">
      <c r="A51" s="205" t="s">
        <v>436</v>
      </c>
      <c r="B51" s="206" t="s">
        <v>419</v>
      </c>
      <c r="C51" s="204" t="n">
        <v>0</v>
      </c>
      <c r="D51" s="204" t="n">
        <v>0</v>
      </c>
      <c r="E51" s="204" t="n">
        <v>0</v>
      </c>
      <c r="F51" s="204" t="n">
        <v>0</v>
      </c>
      <c r="G51" s="204" t="n">
        <v>0</v>
      </c>
    </row>
    <row r="52" customFormat="false" ht="15.75" hidden="false" customHeight="false" outlineLevel="0" collapsed="false">
      <c r="A52" s="205" t="s">
        <v>437</v>
      </c>
      <c r="B52" s="206" t="s">
        <v>421</v>
      </c>
      <c r="C52" s="204" t="n">
        <v>0</v>
      </c>
      <c r="D52" s="204" t="n">
        <v>0</v>
      </c>
      <c r="E52" s="204" t="n">
        <v>0</v>
      </c>
      <c r="F52" s="204" t="n">
        <v>0</v>
      </c>
      <c r="G52" s="204" t="n">
        <v>0</v>
      </c>
    </row>
    <row r="53" customFormat="false" ht="15.75" hidden="false" customHeight="false" outlineLevel="0" collapsed="false">
      <c r="A53" s="205" t="s">
        <v>438</v>
      </c>
      <c r="B53" s="206" t="s">
        <v>423</v>
      </c>
      <c r="C53" s="204" t="n">
        <v>0</v>
      </c>
      <c r="D53" s="204" t="n">
        <v>0</v>
      </c>
      <c r="E53" s="204" t="n">
        <v>0</v>
      </c>
      <c r="F53" s="204" t="n">
        <v>0</v>
      </c>
      <c r="G53" s="204" t="n">
        <v>0</v>
      </c>
    </row>
    <row r="54" customFormat="false" ht="15.75" hidden="false" customHeight="false" outlineLevel="0" collapsed="false">
      <c r="A54" s="205" t="s">
        <v>439</v>
      </c>
      <c r="B54" s="206" t="s">
        <v>425</v>
      </c>
      <c r="C54" s="204" t="n">
        <v>0</v>
      </c>
      <c r="D54" s="204" t="n">
        <v>0</v>
      </c>
      <c r="E54" s="204" t="n">
        <v>0</v>
      </c>
      <c r="F54" s="204" t="n">
        <v>0</v>
      </c>
      <c r="G54" s="204" t="n">
        <v>0</v>
      </c>
    </row>
    <row r="55" customFormat="false" ht="15.75" hidden="false" customHeight="false" outlineLevel="0" collapsed="false">
      <c r="A55" s="205" t="s">
        <v>440</v>
      </c>
      <c r="B55" s="206" t="s">
        <v>427</v>
      </c>
      <c r="C55" s="204" t="n">
        <v>0</v>
      </c>
      <c r="D55" s="204" t="n">
        <v>0</v>
      </c>
      <c r="E55" s="204" t="n">
        <v>0</v>
      </c>
      <c r="F55" s="204" t="n">
        <v>0</v>
      </c>
      <c r="G55" s="204" t="n">
        <v>0</v>
      </c>
    </row>
    <row r="56" customFormat="false" ht="15.75" hidden="false" customHeight="false" outlineLevel="0" collapsed="false">
      <c r="A56" s="205" t="s">
        <v>441</v>
      </c>
      <c r="B56" s="210" t="s">
        <v>429</v>
      </c>
      <c r="C56" s="204" t="n">
        <v>0</v>
      </c>
      <c r="D56" s="204" t="n">
        <v>0.031</v>
      </c>
      <c r="E56" s="204" t="n">
        <v>0.031</v>
      </c>
      <c r="F56" s="204" t="n">
        <v>0.031</v>
      </c>
      <c r="G56" s="204" t="n">
        <v>0.03007</v>
      </c>
    </row>
    <row r="57" customFormat="false" ht="35.25" hidden="false" customHeight="true" outlineLevel="0" collapsed="false">
      <c r="A57" s="202" t="s">
        <v>27</v>
      </c>
      <c r="B57" s="203" t="s">
        <v>442</v>
      </c>
      <c r="C57" s="204" t="s">
        <v>23</v>
      </c>
      <c r="D57" s="204" t="s">
        <v>23</v>
      </c>
      <c r="E57" s="204" t="s">
        <v>23</v>
      </c>
      <c r="F57" s="204" t="s">
        <v>23</v>
      </c>
      <c r="G57" s="204" t="s">
        <v>23</v>
      </c>
    </row>
    <row r="58" customFormat="false" ht="15.75" hidden="false" customHeight="false" outlineLevel="0" collapsed="false">
      <c r="A58" s="205" t="s">
        <v>443</v>
      </c>
      <c r="B58" s="206" t="s">
        <v>444</v>
      </c>
      <c r="C58" s="204" t="n">
        <f aca="false">C30</f>
        <v>0</v>
      </c>
      <c r="D58" s="204" t="n">
        <f aca="false">D30</f>
        <v>0.28407677</v>
      </c>
      <c r="E58" s="204" t="n">
        <f aca="false">E30</f>
        <v>0.28407677</v>
      </c>
      <c r="F58" s="204" t="n">
        <v>0.28407677</v>
      </c>
      <c r="G58" s="204" t="n">
        <v>0.15898349</v>
      </c>
    </row>
    <row r="59" customFormat="false" ht="15.75" hidden="false" customHeight="false" outlineLevel="0" collapsed="false">
      <c r="A59" s="205" t="s">
        <v>445</v>
      </c>
      <c r="B59" s="206" t="s">
        <v>446</v>
      </c>
      <c r="C59" s="204" t="n">
        <v>0</v>
      </c>
      <c r="D59" s="204" t="n">
        <v>0</v>
      </c>
      <c r="E59" s="204" t="n">
        <v>0</v>
      </c>
      <c r="F59" s="204" t="n">
        <v>0</v>
      </c>
      <c r="G59" s="204" t="n">
        <v>0</v>
      </c>
    </row>
    <row r="60" customFormat="false" ht="15.75" hidden="false" customHeight="false" outlineLevel="0" collapsed="false">
      <c r="A60" s="205" t="s">
        <v>447</v>
      </c>
      <c r="B60" s="210" t="s">
        <v>448</v>
      </c>
      <c r="C60" s="204" t="n">
        <v>0</v>
      </c>
      <c r="D60" s="204" t="n">
        <v>0.8</v>
      </c>
      <c r="E60" s="204" t="n">
        <v>0</v>
      </c>
      <c r="F60" s="204" t="n">
        <v>0</v>
      </c>
      <c r="G60" s="204" t="n">
        <v>0</v>
      </c>
    </row>
    <row r="61" customFormat="false" ht="15.75" hidden="false" customHeight="false" outlineLevel="0" collapsed="false">
      <c r="A61" s="205" t="s">
        <v>449</v>
      </c>
      <c r="B61" s="210" t="s">
        <v>450</v>
      </c>
      <c r="C61" s="204" t="n">
        <v>0</v>
      </c>
      <c r="D61" s="204" t="n">
        <v>0</v>
      </c>
      <c r="E61" s="204" t="n">
        <v>0</v>
      </c>
      <c r="F61" s="204" t="n">
        <v>0</v>
      </c>
      <c r="G61" s="204" t="n">
        <v>0</v>
      </c>
    </row>
    <row r="62" customFormat="false" ht="15.75" hidden="false" customHeight="false" outlineLevel="0" collapsed="false">
      <c r="A62" s="205" t="s">
        <v>451</v>
      </c>
      <c r="B62" s="210" t="s">
        <v>452</v>
      </c>
      <c r="C62" s="204" t="n">
        <v>0</v>
      </c>
      <c r="D62" s="204" t="n">
        <v>0.04</v>
      </c>
      <c r="E62" s="204" t="n">
        <v>0.04</v>
      </c>
      <c r="F62" s="204" t="n">
        <v>0</v>
      </c>
      <c r="G62" s="204" t="n">
        <v>0</v>
      </c>
    </row>
    <row r="63" customFormat="false" ht="15.75" hidden="false" customHeight="false" outlineLevel="0" collapsed="false">
      <c r="A63" s="205" t="s">
        <v>453</v>
      </c>
      <c r="B63" s="206" t="s">
        <v>454</v>
      </c>
      <c r="C63" s="204" t="n">
        <v>0</v>
      </c>
      <c r="D63" s="204" t="n">
        <v>0</v>
      </c>
      <c r="E63" s="204" t="n">
        <v>0</v>
      </c>
      <c r="F63" s="204" t="n">
        <v>0</v>
      </c>
      <c r="G63" s="204" t="n">
        <v>0</v>
      </c>
    </row>
    <row r="64" customFormat="false" ht="15.75" hidden="false" customHeight="false" outlineLevel="0" collapsed="false">
      <c r="A64" s="205" t="s">
        <v>455</v>
      </c>
      <c r="B64" s="206" t="s">
        <v>456</v>
      </c>
      <c r="C64" s="204" t="n">
        <v>0</v>
      </c>
      <c r="D64" s="204" t="n">
        <v>0</v>
      </c>
      <c r="E64" s="204" t="n">
        <v>0</v>
      </c>
      <c r="F64" s="204" t="n">
        <v>0</v>
      </c>
      <c r="G64" s="204" t="n">
        <v>0</v>
      </c>
    </row>
    <row r="65" customFormat="false" ht="15.75" hidden="false" customHeight="false" outlineLevel="0" collapsed="false">
      <c r="A65" s="205" t="s">
        <v>457</v>
      </c>
      <c r="B65" s="206" t="s">
        <v>458</v>
      </c>
      <c r="C65" s="204" t="n">
        <v>0</v>
      </c>
      <c r="D65" s="204" t="n">
        <v>0</v>
      </c>
      <c r="E65" s="204" t="n">
        <v>0</v>
      </c>
      <c r="F65" s="204" t="n">
        <v>0</v>
      </c>
      <c r="G65" s="204" t="n">
        <v>0</v>
      </c>
    </row>
    <row r="66" customFormat="false" ht="15.75" hidden="false" customHeight="false" outlineLevel="0" collapsed="false">
      <c r="A66" s="205" t="s">
        <v>459</v>
      </c>
      <c r="B66" s="210" t="s">
        <v>460</v>
      </c>
      <c r="C66" s="204" t="n">
        <v>0</v>
      </c>
      <c r="D66" s="204" t="n">
        <v>0</v>
      </c>
      <c r="E66" s="204" t="n">
        <v>0</v>
      </c>
      <c r="F66" s="204" t="n">
        <v>0.031</v>
      </c>
      <c r="G66" s="204" t="n">
        <v>0.03007</v>
      </c>
    </row>
    <row r="67" customFormat="false" ht="36.75" hidden="false" customHeight="true" outlineLevel="0" collapsed="false">
      <c r="A67" s="202" t="s">
        <v>30</v>
      </c>
      <c r="B67" s="211" t="s">
        <v>461</v>
      </c>
      <c r="C67" s="204" t="n">
        <v>0</v>
      </c>
      <c r="D67" s="204" t="n">
        <v>0</v>
      </c>
      <c r="E67" s="204" t="n">
        <v>0</v>
      </c>
      <c r="F67" s="204" t="n">
        <v>0</v>
      </c>
      <c r="G67" s="204" t="n">
        <v>0</v>
      </c>
    </row>
    <row r="68" customFormat="false" ht="15.75" hidden="false" customHeight="false" outlineLevel="0" collapsed="false">
      <c r="A68" s="202" t="s">
        <v>33</v>
      </c>
      <c r="B68" s="203" t="s">
        <v>462</v>
      </c>
      <c r="C68" s="204" t="s">
        <v>23</v>
      </c>
      <c r="D68" s="204" t="s">
        <v>23</v>
      </c>
      <c r="E68" s="204" t="s">
        <v>23</v>
      </c>
      <c r="F68" s="204" t="s">
        <v>23</v>
      </c>
      <c r="G68" s="204" t="s">
        <v>23</v>
      </c>
    </row>
    <row r="69" customFormat="false" ht="15.75" hidden="false" customHeight="false" outlineLevel="0" collapsed="false">
      <c r="A69" s="205" t="s">
        <v>463</v>
      </c>
      <c r="B69" s="212" t="s">
        <v>432</v>
      </c>
      <c r="C69" s="204" t="n">
        <v>0</v>
      </c>
      <c r="D69" s="204" t="n">
        <v>0</v>
      </c>
      <c r="E69" s="204" t="n">
        <v>0</v>
      </c>
      <c r="F69" s="204" t="n">
        <v>0</v>
      </c>
      <c r="G69" s="204" t="n">
        <v>0</v>
      </c>
    </row>
    <row r="70" customFormat="false" ht="15.75" hidden="false" customHeight="false" outlineLevel="0" collapsed="false">
      <c r="A70" s="205" t="s">
        <v>464</v>
      </c>
      <c r="B70" s="212" t="s">
        <v>413</v>
      </c>
      <c r="C70" s="204" t="n">
        <v>0</v>
      </c>
      <c r="D70" s="204" t="n">
        <v>0</v>
      </c>
      <c r="E70" s="204" t="n">
        <v>0</v>
      </c>
      <c r="F70" s="204" t="n">
        <v>0</v>
      </c>
      <c r="G70" s="204" t="n">
        <v>0</v>
      </c>
    </row>
    <row r="71" customFormat="false" ht="15.75" hidden="false" customHeight="false" outlineLevel="0" collapsed="false">
      <c r="A71" s="205" t="s">
        <v>465</v>
      </c>
      <c r="B71" s="212" t="s">
        <v>415</v>
      </c>
      <c r="C71" s="204" t="n">
        <v>0</v>
      </c>
      <c r="D71" s="204" t="n">
        <v>0</v>
      </c>
      <c r="E71" s="204" t="n">
        <v>0</v>
      </c>
      <c r="F71" s="204" t="n">
        <v>0</v>
      </c>
      <c r="G71" s="204" t="n">
        <v>0</v>
      </c>
    </row>
    <row r="72" customFormat="false" ht="15.75" hidden="false" customHeight="false" outlineLevel="0" collapsed="false">
      <c r="A72" s="205" t="s">
        <v>466</v>
      </c>
      <c r="B72" s="212" t="s">
        <v>467</v>
      </c>
      <c r="C72" s="204" t="n">
        <v>0</v>
      </c>
      <c r="D72" s="204" t="n">
        <v>0</v>
      </c>
      <c r="E72" s="204" t="n">
        <v>0</v>
      </c>
      <c r="F72" s="204" t="n">
        <v>0</v>
      </c>
      <c r="G72" s="204" t="n">
        <v>0</v>
      </c>
    </row>
    <row r="73" customFormat="false" ht="15.75" hidden="false" customHeight="false" outlineLevel="0" collapsed="false">
      <c r="A73" s="205" t="s">
        <v>468</v>
      </c>
      <c r="B73" s="206" t="s">
        <v>423</v>
      </c>
      <c r="C73" s="204" t="n">
        <v>0</v>
      </c>
      <c r="D73" s="204" t="n">
        <v>0</v>
      </c>
      <c r="E73" s="204" t="n">
        <v>0</v>
      </c>
      <c r="F73" s="204" t="n">
        <v>0</v>
      </c>
      <c r="G73" s="204" t="n">
        <v>0</v>
      </c>
    </row>
    <row r="74" customFormat="false" ht="15.75" hidden="false" customHeight="false" outlineLevel="0" collapsed="false">
      <c r="A74" s="205" t="s">
        <v>469</v>
      </c>
      <c r="B74" s="206" t="s">
        <v>425</v>
      </c>
      <c r="C74" s="204" t="n">
        <v>0</v>
      </c>
      <c r="D74" s="204" t="n">
        <v>0</v>
      </c>
      <c r="E74" s="204" t="n">
        <v>0</v>
      </c>
      <c r="F74" s="204" t="n">
        <v>0</v>
      </c>
      <c r="G74" s="204" t="n">
        <v>0</v>
      </c>
    </row>
    <row r="75" customFormat="false" ht="15.75" hidden="false" customHeight="false" outlineLevel="0" collapsed="false">
      <c r="A75" s="205" t="s">
        <v>470</v>
      </c>
      <c r="B75" s="206" t="s">
        <v>427</v>
      </c>
      <c r="C75" s="204" t="n">
        <v>0</v>
      </c>
      <c r="D75" s="204" t="n">
        <v>0</v>
      </c>
      <c r="E75" s="204" t="n">
        <v>0</v>
      </c>
      <c r="F75" s="204" t="n">
        <v>0</v>
      </c>
      <c r="G75" s="204" t="n">
        <v>0</v>
      </c>
    </row>
    <row r="76" customFormat="false" ht="15.75" hidden="false" customHeight="false" outlineLevel="0" collapsed="false">
      <c r="A76" s="205" t="s">
        <v>471</v>
      </c>
      <c r="B76" s="210" t="s">
        <v>429</v>
      </c>
      <c r="C76" s="204" t="n">
        <v>0</v>
      </c>
      <c r="D76" s="204" t="n">
        <v>0</v>
      </c>
      <c r="E76" s="204" t="n">
        <v>0</v>
      </c>
      <c r="F76" s="204" t="n">
        <v>0</v>
      </c>
      <c r="G76" s="204" t="n">
        <v>0</v>
      </c>
    </row>
    <row r="77" customFormat="false" ht="50.25" hidden="false" customHeight="true" outlineLevel="0" collapsed="false">
      <c r="A77" s="173"/>
      <c r="B77" s="213"/>
      <c r="C77" s="213"/>
      <c r="D77" s="213"/>
      <c r="E77" s="213"/>
      <c r="F77" s="213"/>
      <c r="G77" s="213"/>
    </row>
    <row r="78" customFormat="false" ht="15.75" hidden="false" customHeight="false" outlineLevel="0" collapsed="false">
      <c r="A78" s="173"/>
      <c r="B78" s="173"/>
      <c r="C78" s="173"/>
      <c r="D78" s="173"/>
      <c r="E78" s="173"/>
    </row>
    <row r="79" customFormat="false" ht="36.75" hidden="false" customHeight="true" outlineLevel="0" collapsed="false">
      <c r="A79" s="173"/>
      <c r="B79" s="214"/>
      <c r="C79" s="214"/>
      <c r="D79" s="214"/>
      <c r="E79" s="214"/>
      <c r="F79" s="214"/>
      <c r="G79" s="214"/>
    </row>
    <row r="80" customFormat="false" ht="15.75" hidden="false" customHeight="false" outlineLevel="0" collapsed="false">
      <c r="A80" s="173"/>
      <c r="B80" s="191"/>
      <c r="C80" s="191"/>
      <c r="D80" s="191"/>
      <c r="E80" s="191"/>
    </row>
    <row r="81" customFormat="false" ht="51" hidden="false" customHeight="true" outlineLevel="0" collapsed="false">
      <c r="A81" s="173"/>
      <c r="B81" s="214"/>
      <c r="C81" s="214"/>
      <c r="D81" s="214"/>
      <c r="E81" s="214"/>
      <c r="F81" s="214"/>
      <c r="G81" s="214"/>
    </row>
    <row r="82" customFormat="false" ht="32.25" hidden="false" customHeight="true" outlineLevel="0" collapsed="false">
      <c r="A82" s="173"/>
      <c r="B82" s="214"/>
      <c r="C82" s="214"/>
      <c r="D82" s="214"/>
      <c r="E82" s="214"/>
      <c r="F82" s="214"/>
      <c r="G82" s="214"/>
    </row>
    <row r="83" customFormat="false" ht="51.75" hidden="false" customHeight="true" outlineLevel="0" collapsed="false">
      <c r="A83" s="173"/>
      <c r="B83" s="214"/>
      <c r="C83" s="214"/>
      <c r="D83" s="214"/>
      <c r="E83" s="214"/>
      <c r="F83" s="214"/>
      <c r="G83" s="214"/>
    </row>
    <row r="84" customFormat="false" ht="21.75" hidden="false" customHeight="true" outlineLevel="0" collapsed="false">
      <c r="A84" s="173"/>
      <c r="B84" s="215"/>
      <c r="C84" s="215"/>
      <c r="D84" s="215"/>
      <c r="E84" s="215"/>
      <c r="F84" s="215"/>
      <c r="G84" s="215"/>
    </row>
    <row r="85" customFormat="false" ht="23.25" hidden="false" customHeight="true" outlineLevel="0" collapsed="false">
      <c r="A85" s="173"/>
      <c r="B85" s="216"/>
      <c r="C85" s="216"/>
      <c r="D85" s="216"/>
      <c r="E85" s="216"/>
    </row>
    <row r="86" customFormat="false" ht="18.75" hidden="false" customHeight="true" outlineLevel="0" collapsed="false">
      <c r="A86" s="173"/>
      <c r="B86" s="217"/>
      <c r="C86" s="217"/>
      <c r="D86" s="217"/>
      <c r="E86" s="217"/>
      <c r="F86" s="217"/>
      <c r="G86" s="217"/>
    </row>
    <row r="87" customFormat="false" ht="15.75" hidden="false" customHeight="false" outlineLevel="0" collapsed="false">
      <c r="A87" s="173"/>
      <c r="B87" s="173"/>
      <c r="C87" s="173"/>
      <c r="D87" s="173"/>
      <c r="E87" s="173"/>
    </row>
    <row r="88" customFormat="false" ht="15.75" hidden="false" customHeight="false" outlineLevel="0" collapsed="false">
      <c r="A88" s="173"/>
      <c r="B88" s="173"/>
      <c r="C88" s="173"/>
      <c r="D88" s="173"/>
      <c r="E88" s="173"/>
    </row>
    <row r="89" s="195" customFormat="true" ht="15.75" hidden="false" customHeight="false" outlineLevel="0" collapsed="false"/>
    <row r="90" s="195" customFormat="true" ht="15.75" hidden="false" customHeight="false" outlineLevel="0" collapsed="false"/>
    <row r="91" s="195" customFormat="true" ht="15.75" hidden="false" customHeight="false" outlineLevel="0" collapsed="false"/>
    <row r="92" s="195" customFormat="true" ht="15.75" hidden="false" customHeight="false" outlineLevel="0" collapsed="false"/>
    <row r="93" s="195" customFormat="true" ht="15.75" hidden="false" customHeight="false" outlineLevel="0" collapsed="false"/>
    <row r="94" s="195" customFormat="true" ht="15.75" hidden="false" customHeight="false" outlineLevel="0" collapsed="false"/>
    <row r="95" s="195" customFormat="true" ht="15.75" hidden="false" customHeight="false" outlineLevel="0" collapsed="false"/>
    <row r="96" s="195" customFormat="true" ht="15.75" hidden="false" customHeight="false" outlineLevel="0" collapsed="false"/>
    <row r="97" s="195" customFormat="true" ht="15.75" hidden="false" customHeight="false" outlineLevel="0" collapsed="false"/>
    <row r="98" s="195" customFormat="true" ht="15.75" hidden="false" customHeight="false" outlineLevel="0" collapsed="false"/>
    <row r="99" s="195" customFormat="true" ht="15.75" hidden="false" customHeight="false" outlineLevel="0" collapsed="false"/>
    <row r="100" s="195" customFormat="true" ht="15.75" hidden="false" customHeight="false" outlineLevel="0" collapsed="false"/>
    <row r="101" s="195"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F34:G34">
    <cfRule type="cellIs" priority="2" operator="equal" aboveAverage="0" equalAverage="0" bottom="0" percent="0" rank="0" text="" dxfId="7">
      <formula>""</formula>
    </cfRule>
  </conditionalFormatting>
  <conditionalFormatting sqref="F33:G33">
    <cfRule type="cellIs" priority="3" operator="equal" aboveAverage="0" equalAverage="0" bottom="0" percent="0" rank="0" text="" dxfId="8">
      <formula>""</formula>
    </cfRule>
  </conditionalFormatting>
  <conditionalFormatting sqref="F32:G32">
    <cfRule type="cellIs" priority="4" operator="equal" aboveAverage="0" equalAverage="0" bottom="0" percent="0" rank="0" text="" dxfId="9">
      <formula>""</formula>
    </cfRule>
  </conditionalFormatting>
  <conditionalFormatting sqref="F31:G31 E34">
    <cfRule type="cellIs" priority="5" operator="equal" aboveAverage="0" equalAverage="0" bottom="0" percent="0" rank="0" text="" dxfId="10">
      <formula>""</formula>
    </cfRule>
  </conditionalFormatting>
  <conditionalFormatting sqref="F29:G29 E33">
    <cfRule type="cellIs" priority="6" operator="equal" aboveAverage="0" equalAverage="0" bottom="0" percent="0" rank="0" text="" dxfId="11">
      <formula>""</formula>
    </cfRule>
  </conditionalFormatting>
  <conditionalFormatting sqref="F29:G29 E31">
    <cfRule type="cellIs" priority="7" operator="equal" aboveAverage="0" equalAverage="0" bottom="0" percent="0" rank="0" text="" dxfId="12">
      <formula>""</formula>
    </cfRule>
  </conditionalFormatting>
  <conditionalFormatting sqref="F28:G28">
    <cfRule type="cellIs" priority="8" operator="equal" aboveAverage="0" equalAverage="0" bottom="0" percent="0" rank="0" text="" dxfId="13">
      <formula>""</formula>
    </cfRule>
  </conditionalFormatting>
  <conditionalFormatting sqref="F28:G28">
    <cfRule type="cellIs" priority="9" operator="equal" aboveAverage="0" equalAverage="0" bottom="0" percent="0" rank="0" text="" dxfId="14">
      <formula>""</formula>
    </cfRule>
  </conditionalFormatting>
  <conditionalFormatting sqref="G67:G76 F67 F69:F76">
    <cfRule type="cellIs" priority="10" operator="equal" aboveAverage="0" equalAverage="0" bottom="0" percent="0" rank="0" text="" dxfId="15">
      <formula>""</formula>
    </cfRule>
  </conditionalFormatting>
  <conditionalFormatting sqref="F60:G66 G56">
    <cfRule type="cellIs" priority="11" operator="equal" aboveAverage="0" equalAverage="0" bottom="0" percent="0" rank="0" text="" dxfId="16">
      <formula>""</formula>
    </cfRule>
  </conditionalFormatting>
  <conditionalFormatting sqref="G57:G59 D27 F49:F56 F58:F59 G49:G55">
    <cfRule type="cellIs" priority="12" operator="equal" aboveAverage="0" equalAverage="0" bottom="0" percent="0" rank="0" text="" dxfId="17">
      <formula>""</formula>
    </cfRule>
  </conditionalFormatting>
  <conditionalFormatting sqref="G36:G48 G35 F36:F45 F47:F48">
    <cfRule type="cellIs" priority="13" operator="equal" aboveAverage="0" equalAverage="0" bottom="0" percent="0" rank="0" text="" dxfId="18">
      <formula>""</formula>
    </cfRule>
  </conditionalFormatting>
  <conditionalFormatting sqref="F30:G30">
    <cfRule type="cellIs" priority="14" operator="equal" aboveAverage="0" equalAverage="0" bottom="0" percent="0" rank="0" text="" dxfId="19">
      <formula>""</formula>
    </cfRule>
  </conditionalFormatting>
  <conditionalFormatting sqref="F24:G26">
    <cfRule type="cellIs" priority="15" operator="equal" aboveAverage="0" equalAverage="0" bottom="0" percent="0" rank="0" text="" dxfId="20">
      <formula>""</formula>
    </cfRule>
  </conditionalFormatting>
  <conditionalFormatting sqref="F30:G30 F24:G26 G35:G76 F36:F45 F69:F76 F47:F56 F58:F67">
    <cfRule type="cellIs" priority="16" operator="equal" aboveAverage="0" equalAverage="0" bottom="0" percent="0" rank="0" text="" dxfId="21">
      <formula>""</formula>
    </cfRule>
  </conditionalFormatting>
  <conditionalFormatting sqref="G20:G22">
    <cfRule type="cellIs" priority="17" operator="equal" aboveAverage="0" equalAverage="0" bottom="0" percent="0" rank="0" text="" dxfId="22">
      <formula>""</formula>
    </cfRule>
  </conditionalFormatting>
  <conditionalFormatting sqref="E20 E22">
    <cfRule type="cellIs" priority="18" operator="equal" aboveAverage="0" equalAverage="0" bottom="0" percent="0" rank="0" text="" dxfId="23">
      <formula>""</formula>
    </cfRule>
  </conditionalFormatting>
  <conditionalFormatting sqref="A57:B59">
    <cfRule type="cellIs" priority="19" operator="equal" aboveAverage="0" equalAverage="0" bottom="0" percent="0" rank="0" text="" dxfId="24">
      <formula>""</formula>
    </cfRule>
  </conditionalFormatting>
  <conditionalFormatting sqref="A46:B48">
    <cfRule type="cellIs" priority="20" operator="equal" aboveAverage="0" equalAverage="0" bottom="0" percent="0" rank="0" text="" dxfId="25">
      <formula>""</formula>
    </cfRule>
  </conditionalFormatting>
  <conditionalFormatting sqref="A73:B76">
    <cfRule type="cellIs" priority="21" operator="equal" aboveAverage="0" equalAverage="0" bottom="0" percent="0" rank="0" text="" dxfId="26">
      <formula>""</formula>
    </cfRule>
  </conditionalFormatting>
  <conditionalFormatting sqref="A63:B66 A42:B48 A53:B59 C20:D22 F20:F22">
    <cfRule type="cellIs" priority="22" operator="equal" aboveAverage="0" equalAverage="0" bottom="0" percent="0" rank="0" text="" dxfId="27">
      <formula>""</formula>
    </cfRule>
  </conditionalFormatting>
  <conditionalFormatting sqref="D24">
    <cfRule type="cellIs" priority="23" operator="equal" aboveAverage="0" equalAverage="0" bottom="0" percent="0" rank="0" text="" dxfId="1">
      <formula>""</formula>
    </cfRule>
  </conditionalFormatting>
  <conditionalFormatting sqref="D24">
    <cfRule type="cellIs" priority="24" operator="equal" aboveAverage="0" equalAverage="0" bottom="0" percent="0" rank="0" text="" dxfId="28">
      <formula>""</formula>
    </cfRule>
  </conditionalFormatting>
  <conditionalFormatting sqref="D60:D63">
    <cfRule type="cellIs" priority="25" operator="equal" aboveAverage="0" equalAverage="0" bottom="0" percent="0" rank="0" text="" dxfId="29">
      <formula>""</formula>
    </cfRule>
  </conditionalFormatting>
  <conditionalFormatting sqref="D58:D59">
    <cfRule type="cellIs" priority="26" operator="equal" aboveAverage="0" equalAverage="0" bottom="0" percent="0" rank="0" text="" dxfId="30">
      <formula>""</formula>
    </cfRule>
  </conditionalFormatting>
  <conditionalFormatting sqref="D53">
    <cfRule type="cellIs" priority="27" operator="equal" aboveAverage="0" equalAverage="0" bottom="0" percent="0" rank="0" text="" dxfId="31">
      <formula>""</formula>
    </cfRule>
  </conditionalFormatting>
  <conditionalFormatting sqref="D42">
    <cfRule type="cellIs" priority="28" operator="equal" aboveAverage="0" equalAverage="0" bottom="0" percent="0" rank="0" text="" dxfId="32">
      <formula>""</formula>
    </cfRule>
  </conditionalFormatting>
  <conditionalFormatting sqref="D34">
    <cfRule type="cellIs" priority="29" operator="equal" aboveAverage="0" equalAverage="0" bottom="0" percent="0" rank="0" text="" dxfId="33">
      <formula>""</formula>
    </cfRule>
  </conditionalFormatting>
  <conditionalFormatting sqref="D33">
    <cfRule type="cellIs" priority="30" operator="equal" aboveAverage="0" equalAverage="0" bottom="0" percent="0" rank="0" text="" dxfId="34">
      <formula>""</formula>
    </cfRule>
  </conditionalFormatting>
  <conditionalFormatting sqref="D31">
    <cfRule type="cellIs" priority="31" operator="equal" aboveAverage="0" equalAverage="0" bottom="0" percent="0" rank="0" text="" dxfId="35">
      <formula>""</formula>
    </cfRule>
  </conditionalFormatting>
  <conditionalFormatting sqref="C34">
    <cfRule type="cellIs" priority="32" operator="equal" aboveAverage="0" equalAverage="0" bottom="0" percent="0" rank="0" text="" dxfId="36">
      <formula>""</formula>
    </cfRule>
  </conditionalFormatting>
  <conditionalFormatting sqref="C33">
    <cfRule type="cellIs" priority="33" operator="equal" aboveAverage="0" equalAverage="0" bottom="0" percent="0" rank="0" text="" dxfId="37">
      <formula>""</formula>
    </cfRule>
  </conditionalFormatting>
  <conditionalFormatting sqref="C32">
    <cfRule type="cellIs" priority="34" operator="equal" aboveAverage="0" equalAverage="0" bottom="0" percent="0" rank="0" text="" dxfId="38">
      <formula>""</formula>
    </cfRule>
  </conditionalFormatting>
  <conditionalFormatting sqref="C31">
    <cfRule type="cellIs" priority="35" operator="equal" aboveAverage="0" equalAverage="0" bottom="0" percent="0" rank="0" text="" dxfId="39">
      <formula>""</formula>
    </cfRule>
  </conditionalFormatting>
  <conditionalFormatting sqref="C29">
    <cfRule type="cellIs" priority="36" operator="equal" aboveAverage="0" equalAverage="0" bottom="0" percent="0" rank="0" text="" dxfId="40">
      <formula>""</formula>
    </cfRule>
  </conditionalFormatting>
  <conditionalFormatting sqref="C29">
    <cfRule type="cellIs" priority="37" operator="equal" aboveAverage="0" equalAverage="0" bottom="0" percent="0" rank="0" text="" dxfId="41">
      <formula>""</formula>
    </cfRule>
  </conditionalFormatting>
  <conditionalFormatting sqref="C28">
    <cfRule type="cellIs" priority="38" operator="equal" aboveAverage="0" equalAverage="0" bottom="0" percent="0" rank="0" text="" dxfId="42">
      <formula>""</formula>
    </cfRule>
  </conditionalFormatting>
  <conditionalFormatting sqref="C28">
    <cfRule type="cellIs" priority="39" operator="equal" aboveAverage="0" equalAverage="0" bottom="0" percent="0" rank="0" text="" dxfId="43">
      <formula>""</formula>
    </cfRule>
  </conditionalFormatting>
  <conditionalFormatting sqref="C67:C76">
    <cfRule type="cellIs" priority="40" operator="equal" aboveAverage="0" equalAverage="0" bottom="0" percent="0" rank="0" text="" dxfId="44">
      <formula>""</formula>
    </cfRule>
  </conditionalFormatting>
  <conditionalFormatting sqref="C60:C66">
    <cfRule type="cellIs" priority="41" operator="equal" aboveAverage="0" equalAverage="0" bottom="0" percent="0" rank="0" text="" dxfId="45">
      <formula>""</formula>
    </cfRule>
  </conditionalFormatting>
  <conditionalFormatting sqref="C49:C59 D50:E50">
    <cfRule type="cellIs" priority="42" operator="equal" aboveAverage="0" equalAverage="0" bottom="0" percent="0" rank="0" text="" dxfId="46">
      <formula>""</formula>
    </cfRule>
  </conditionalFormatting>
  <conditionalFormatting sqref="C35:C48 D39:E39">
    <cfRule type="cellIs" priority="43" operator="equal" aboveAverage="0" equalAverage="0" bottom="0" percent="0" rank="0" text="" dxfId="47">
      <formula>""</formula>
    </cfRule>
  </conditionalFormatting>
  <conditionalFormatting sqref="C30:D30">
    <cfRule type="cellIs" priority="44" operator="equal" aboveAverage="0" equalAverage="0" bottom="0" percent="0" rank="0" text="" dxfId="48">
      <formula>""</formula>
    </cfRule>
  </conditionalFormatting>
  <conditionalFormatting sqref="C24:C26 C24:E24">
    <cfRule type="cellIs" priority="45" operator="equal" aboveAverage="0" equalAverage="0" bottom="0" percent="0" rank="0" text="" dxfId="49">
      <formula>""</formula>
    </cfRule>
  </conditionalFormatting>
  <conditionalFormatting sqref="C30:D30 C24:E26 C35:E76 F35 F46 F57 F68">
    <cfRule type="cellIs" priority="46" operator="equal" aboveAverage="0" equalAverage="0" bottom="0" percent="0" rank="0" text="" dxfId="50">
      <formula>""</formula>
    </cfRule>
  </conditionalFormatting>
  <conditionalFormatting sqref="E27:E29">
    <cfRule type="cellIs" priority="47" operator="equal" aboveAverage="0" equalAverage="0" bottom="0" percent="0" rank="0" text="" dxfId="51">
      <formula>""</formula>
    </cfRule>
  </conditionalFormatting>
  <conditionalFormatting sqref="E27:E29">
    <cfRule type="cellIs" priority="48" operator="equal" aboveAverage="0" equalAverage="0" bottom="0" percent="0" rank="0" text="" dxfId="52">
      <formula>""</formula>
    </cfRule>
  </conditionalFormatting>
  <conditionalFormatting sqref="E30">
    <cfRule type="cellIs" priority="49" operator="equal" aboveAverage="0" equalAverage="0" bottom="0" percent="0" rank="0" text="" dxfId="53">
      <formula>""</formula>
    </cfRule>
  </conditionalFormatting>
  <conditionalFormatting sqref="E30">
    <cfRule type="cellIs" priority="50" operator="equal" aboveAverage="0" equalAverage="0" bottom="0" percent="0" rank="0" text="" dxfId="54">
      <formula>""</formula>
    </cfRule>
  </conditionalFormatting>
  <conditionalFormatting sqref="E30">
    <cfRule type="cellIs" priority="51" operator="equal" aboveAverage="0" equalAverage="0" bottom="0" percent="0" rank="0" text="" dxfId="55">
      <formula>""</formula>
    </cfRule>
  </conditionalFormatting>
  <conditionalFormatting sqref="E24">
    <cfRule type="cellIs" priority="52" operator="equal" aboveAverage="0" equalAverage="0" bottom="0" percent="0" rank="0" text="" dxfId="56">
      <formula>""</formula>
    </cfRule>
  </conditionalFormatting>
  <conditionalFormatting sqref="E24">
    <cfRule type="cellIs" priority="53" operator="equal" aboveAverage="0" equalAverage="0" bottom="0" percent="0" rank="0" text="" dxfId="57">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6"/>
  <sheetViews>
    <sheetView showFormulas="false" showGridLines="true" showRowColHeaders="true" showZeros="true" rightToLeft="false" tabSelected="false" showOutlineSymbols="true" defaultGridColor="true" view="pageBreakPreview" topLeftCell="A1" colorId="64" zoomScale="55" zoomScaleNormal="100" zoomScalePageLayoutView="55" workbookViewId="0">
      <selection pane="topLeft" activeCell="A26" activeCellId="0" sqref="A26"/>
    </sheetView>
  </sheetViews>
  <sheetFormatPr defaultColWidth="9.1484375" defaultRowHeight="15" zeroHeight="false" outlineLevelRow="0" outlineLevelCol="0"/>
  <cols>
    <col collapsed="false" customWidth="true" hidden="false" outlineLevel="0" max="1" min="1" style="218" width="6.14"/>
    <col collapsed="false" customWidth="true" hidden="false" outlineLevel="0" max="2" min="2" style="218" width="23.14"/>
    <col collapsed="false" customWidth="true" hidden="false" outlineLevel="0" max="3" min="3" style="218" width="13.86"/>
    <col collapsed="false" customWidth="true" hidden="false" outlineLevel="0" max="4" min="4" style="218" width="15.14"/>
    <col collapsed="false" customWidth="true" hidden="false" outlineLevel="0" max="12" min="5" style="218" width="7.71"/>
    <col collapsed="false" customWidth="true" hidden="false" outlineLevel="0" max="15" min="13" style="218" width="10.71"/>
    <col collapsed="false" customWidth="true" hidden="false" outlineLevel="0" max="17" min="16" style="218" width="13.42"/>
    <col collapsed="false" customWidth="true" hidden="false" outlineLevel="0" max="18" min="18" style="218" width="17"/>
    <col collapsed="false" customWidth="true" hidden="false" outlineLevel="0" max="20" min="19" style="218" width="9.71"/>
    <col collapsed="false" customWidth="true" hidden="false" outlineLevel="0" max="21" min="21" style="218" width="11.43"/>
    <col collapsed="false" customWidth="true" hidden="false" outlineLevel="0" max="22" min="22" style="218" width="12.71"/>
    <col collapsed="false" customWidth="true" hidden="false" outlineLevel="0" max="25" min="23" style="218" width="10.71"/>
    <col collapsed="false" customWidth="true" hidden="false" outlineLevel="0" max="26" min="26" style="218" width="7.71"/>
    <col collapsed="false" customWidth="true" hidden="false" outlineLevel="0" max="30" min="27" style="218" width="10.71"/>
    <col collapsed="false" customWidth="true" hidden="false" outlineLevel="0" max="31" min="31" style="218" width="15.85"/>
    <col collapsed="false" customWidth="true" hidden="false" outlineLevel="0" max="32" min="32" style="218" width="11.71"/>
    <col collapsed="false" customWidth="true" hidden="false" outlineLevel="0" max="33" min="33" style="218" width="11.57"/>
    <col collapsed="false" customWidth="true" hidden="false" outlineLevel="0" max="35" min="34" style="218" width="9.71"/>
    <col collapsed="false" customWidth="true" hidden="false" outlineLevel="0" max="36" min="36" style="218" width="11.71"/>
    <col collapsed="false" customWidth="true" hidden="false" outlineLevel="0" max="37" min="37" style="218" width="12"/>
    <col collapsed="false" customWidth="true" hidden="false" outlineLevel="0" max="38" min="38" style="218" width="12.29"/>
    <col collapsed="false" customWidth="true" hidden="false" outlineLevel="0" max="41" min="39" style="218" width="9.71"/>
    <col collapsed="false" customWidth="true" hidden="false" outlineLevel="0" max="42" min="42" style="218" width="12.42"/>
    <col collapsed="false" customWidth="true" hidden="false" outlineLevel="0" max="43" min="43" style="218" width="12"/>
    <col collapsed="false" customWidth="true" hidden="false" outlineLevel="0" max="44" min="44" style="218" width="14.14"/>
    <col collapsed="false" customWidth="true" hidden="false" outlineLevel="0" max="46" min="45" style="218" width="13.29"/>
    <col collapsed="false" customWidth="true" hidden="false" outlineLevel="0" max="47" min="47" style="218" width="10.71"/>
    <col collapsed="false" customWidth="true" hidden="false" outlineLevel="0" max="48" min="48" style="218" width="15.71"/>
    <col collapsed="false" customWidth="false" hidden="false" outlineLevel="0" max="16384" min="49" style="218"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3" t="str">
        <f aca="false">'6.2. Паспорт фин осв ввод'!A4:G4</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row>
    <row r="6" customFormat="false" ht="18.75" hidden="false" customHeight="false" outlineLevel="0" collapsed="false">
      <c r="A6" s="219"/>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219"/>
      <c r="AB6" s="219"/>
      <c r="AC6" s="219"/>
      <c r="AD6" s="219"/>
      <c r="AE6" s="219"/>
      <c r="AF6" s="219"/>
      <c r="AG6" s="219"/>
      <c r="AH6" s="219"/>
      <c r="AI6" s="219"/>
      <c r="AJ6" s="219"/>
      <c r="AK6" s="219"/>
      <c r="AL6" s="219"/>
      <c r="AM6" s="219"/>
      <c r="AN6" s="219"/>
      <c r="AO6" s="219"/>
      <c r="AP6" s="219"/>
      <c r="AQ6" s="219"/>
      <c r="AR6" s="219"/>
      <c r="AS6" s="219"/>
      <c r="AT6" s="219"/>
      <c r="AU6" s="219"/>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3" t="str">
        <f aca="false">'6.1. Паспорт сетевой график'!A9:L9</f>
        <v>Акционерное общество "Южные электрические сети Камчатки"</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3" t="str">
        <f aca="false">'6.2. Паспорт фин осв ввод'!A11:G11</f>
        <v>O_525-ТПт-16</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3" t="str">
        <f aca="false">'6.1. Паспорт сетевой график'!A15:L15</f>
        <v>Строительство теплотрассы протяженностью 0,031 км для технологического присоединения объекта "Метрологическая станция 2 разряда Слаутное (модульный дом)"</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row>
    <row r="18" customFormat="false" ht="14.25" hidden="false" customHeight="tru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row>
    <row r="20" s="220" customFormat="tru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89"/>
      <c r="AG20" s="89"/>
      <c r="AH20" s="89"/>
      <c r="AI20" s="89"/>
      <c r="AJ20" s="89"/>
      <c r="AK20" s="89"/>
      <c r="AL20" s="89"/>
      <c r="AM20" s="89"/>
      <c r="AN20" s="89"/>
      <c r="AO20" s="89"/>
      <c r="AP20" s="89"/>
      <c r="AQ20" s="89"/>
      <c r="AR20" s="89"/>
      <c r="AS20" s="89"/>
      <c r="AT20" s="89"/>
      <c r="AU20" s="89"/>
      <c r="AV20" s="89"/>
    </row>
    <row r="21" s="220" customFormat="true" ht="15" hidden="false" customHeight="false" outlineLevel="0" collapsed="false">
      <c r="A21" s="221" t="s">
        <v>472</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220" customFormat="true" ht="58.5" hidden="false" customHeight="true" outlineLevel="0" collapsed="false">
      <c r="A22" s="222" t="s">
        <v>473</v>
      </c>
      <c r="B22" s="223" t="s">
        <v>474</v>
      </c>
      <c r="C22" s="222" t="s">
        <v>475</v>
      </c>
      <c r="D22" s="222" t="s">
        <v>476</v>
      </c>
      <c r="E22" s="222" t="s">
        <v>477</v>
      </c>
      <c r="F22" s="222"/>
      <c r="G22" s="222"/>
      <c r="H22" s="222"/>
      <c r="I22" s="222"/>
      <c r="J22" s="222"/>
      <c r="K22" s="222"/>
      <c r="L22" s="222"/>
      <c r="M22" s="222" t="s">
        <v>478</v>
      </c>
      <c r="N22" s="222" t="s">
        <v>479</v>
      </c>
      <c r="O22" s="222" t="s">
        <v>480</v>
      </c>
      <c r="P22" s="222" t="s">
        <v>481</v>
      </c>
      <c r="Q22" s="222" t="s">
        <v>482</v>
      </c>
      <c r="R22" s="222" t="s">
        <v>483</v>
      </c>
      <c r="S22" s="222" t="s">
        <v>484</v>
      </c>
      <c r="T22" s="222"/>
      <c r="U22" s="224" t="s">
        <v>485</v>
      </c>
      <c r="V22" s="224" t="s">
        <v>486</v>
      </c>
      <c r="W22" s="222" t="s">
        <v>487</v>
      </c>
      <c r="X22" s="222" t="s">
        <v>488</v>
      </c>
      <c r="Y22" s="222" t="s">
        <v>489</v>
      </c>
      <c r="Z22" s="225" t="s">
        <v>490</v>
      </c>
      <c r="AA22" s="222" t="s">
        <v>491</v>
      </c>
      <c r="AB22" s="222" t="s">
        <v>492</v>
      </c>
      <c r="AC22" s="222" t="s">
        <v>493</v>
      </c>
      <c r="AD22" s="222" t="s">
        <v>494</v>
      </c>
      <c r="AE22" s="222" t="s">
        <v>495</v>
      </c>
      <c r="AF22" s="222" t="s">
        <v>496</v>
      </c>
      <c r="AG22" s="222"/>
      <c r="AH22" s="222"/>
      <c r="AI22" s="222"/>
      <c r="AJ22" s="222"/>
      <c r="AK22" s="222"/>
      <c r="AL22" s="222" t="s">
        <v>497</v>
      </c>
      <c r="AM22" s="222"/>
      <c r="AN22" s="222"/>
      <c r="AO22" s="222"/>
      <c r="AP22" s="222" t="s">
        <v>498</v>
      </c>
      <c r="AQ22" s="222"/>
      <c r="AR22" s="222" t="s">
        <v>499</v>
      </c>
      <c r="AS22" s="222" t="s">
        <v>500</v>
      </c>
      <c r="AT22" s="222" t="s">
        <v>501</v>
      </c>
      <c r="AU22" s="222" t="s">
        <v>502</v>
      </c>
      <c r="AV22" s="226" t="s">
        <v>503</v>
      </c>
    </row>
    <row r="23" s="220" customFormat="true" ht="64.5" hidden="false" customHeight="true" outlineLevel="0" collapsed="false">
      <c r="A23" s="222"/>
      <c r="B23" s="223"/>
      <c r="C23" s="222"/>
      <c r="D23" s="222"/>
      <c r="E23" s="224" t="s">
        <v>504</v>
      </c>
      <c r="F23" s="227" t="s">
        <v>446</v>
      </c>
      <c r="G23" s="227" t="s">
        <v>448</v>
      </c>
      <c r="H23" s="227" t="s">
        <v>450</v>
      </c>
      <c r="I23" s="228" t="s">
        <v>505</v>
      </c>
      <c r="J23" s="228" t="s">
        <v>506</v>
      </c>
      <c r="K23" s="228" t="s">
        <v>507</v>
      </c>
      <c r="L23" s="227" t="s">
        <v>240</v>
      </c>
      <c r="M23" s="222"/>
      <c r="N23" s="222"/>
      <c r="O23" s="222"/>
      <c r="P23" s="222"/>
      <c r="Q23" s="222"/>
      <c r="R23" s="222"/>
      <c r="S23" s="229" t="s">
        <v>320</v>
      </c>
      <c r="T23" s="229" t="s">
        <v>321</v>
      </c>
      <c r="U23" s="224"/>
      <c r="V23" s="224"/>
      <c r="W23" s="222"/>
      <c r="X23" s="222"/>
      <c r="Y23" s="222"/>
      <c r="Z23" s="222"/>
      <c r="AA23" s="222"/>
      <c r="AB23" s="222"/>
      <c r="AC23" s="222"/>
      <c r="AD23" s="222"/>
      <c r="AE23" s="222"/>
      <c r="AF23" s="222" t="s">
        <v>508</v>
      </c>
      <c r="AG23" s="222"/>
      <c r="AH23" s="222" t="s">
        <v>509</v>
      </c>
      <c r="AI23" s="222"/>
      <c r="AJ23" s="222" t="s">
        <v>510</v>
      </c>
      <c r="AK23" s="222" t="s">
        <v>511</v>
      </c>
      <c r="AL23" s="222" t="s">
        <v>512</v>
      </c>
      <c r="AM23" s="222" t="s">
        <v>513</v>
      </c>
      <c r="AN23" s="222" t="s">
        <v>514</v>
      </c>
      <c r="AO23" s="222" t="s">
        <v>515</v>
      </c>
      <c r="AP23" s="222" t="s">
        <v>516</v>
      </c>
      <c r="AQ23" s="230" t="s">
        <v>321</v>
      </c>
      <c r="AR23" s="222"/>
      <c r="AS23" s="222"/>
      <c r="AT23" s="222"/>
      <c r="AU23" s="222"/>
      <c r="AV23" s="226"/>
    </row>
    <row r="24" s="220" customFormat="true" ht="96.75" hidden="false" customHeight="true" outlineLevel="0" collapsed="false">
      <c r="A24" s="222"/>
      <c r="B24" s="223"/>
      <c r="C24" s="222"/>
      <c r="D24" s="222"/>
      <c r="E24" s="224"/>
      <c r="F24" s="227"/>
      <c r="G24" s="227"/>
      <c r="H24" s="227"/>
      <c r="I24" s="228"/>
      <c r="J24" s="228"/>
      <c r="K24" s="228"/>
      <c r="L24" s="227"/>
      <c r="M24" s="222"/>
      <c r="N24" s="222"/>
      <c r="O24" s="222"/>
      <c r="P24" s="222"/>
      <c r="Q24" s="222"/>
      <c r="R24" s="222"/>
      <c r="S24" s="229"/>
      <c r="T24" s="229"/>
      <c r="U24" s="224"/>
      <c r="V24" s="224"/>
      <c r="W24" s="222"/>
      <c r="X24" s="222"/>
      <c r="Y24" s="222"/>
      <c r="Z24" s="222"/>
      <c r="AA24" s="222"/>
      <c r="AB24" s="222"/>
      <c r="AC24" s="222"/>
      <c r="AD24" s="222"/>
      <c r="AE24" s="222"/>
      <c r="AF24" s="222" t="s">
        <v>517</v>
      </c>
      <c r="AG24" s="222" t="s">
        <v>518</v>
      </c>
      <c r="AH24" s="229" t="s">
        <v>320</v>
      </c>
      <c r="AI24" s="229" t="s">
        <v>321</v>
      </c>
      <c r="AJ24" s="222"/>
      <c r="AK24" s="222"/>
      <c r="AL24" s="222"/>
      <c r="AM24" s="222"/>
      <c r="AN24" s="222"/>
      <c r="AO24" s="222"/>
      <c r="AP24" s="222"/>
      <c r="AQ24" s="230"/>
      <c r="AR24" s="222"/>
      <c r="AS24" s="222"/>
      <c r="AT24" s="222"/>
      <c r="AU24" s="222"/>
      <c r="AV24" s="226"/>
    </row>
    <row r="25" s="232" customFormat="true" ht="11.25" hidden="false" customHeight="false" outlineLevel="0" collapsed="false">
      <c r="A25" s="231" t="n">
        <v>1</v>
      </c>
      <c r="B25" s="231" t="n">
        <v>2</v>
      </c>
      <c r="C25" s="231" t="n">
        <v>4</v>
      </c>
      <c r="D25" s="231" t="n">
        <v>5</v>
      </c>
      <c r="E25" s="231" t="n">
        <v>6</v>
      </c>
      <c r="F25" s="231" t="n">
        <f aca="false">E25+1</f>
        <v>7</v>
      </c>
      <c r="G25" s="231" t="n">
        <f aca="false">F25+1</f>
        <v>8</v>
      </c>
      <c r="H25" s="231" t="n">
        <f aca="false">G25+1</f>
        <v>9</v>
      </c>
      <c r="I25" s="231" t="n">
        <f aca="false">H25+1</f>
        <v>10</v>
      </c>
      <c r="J25" s="231" t="n">
        <f aca="false">I25+1</f>
        <v>11</v>
      </c>
      <c r="K25" s="231" t="n">
        <f aca="false">J25+1</f>
        <v>12</v>
      </c>
      <c r="L25" s="231" t="n">
        <f aca="false">K25+1</f>
        <v>13</v>
      </c>
      <c r="M25" s="231" t="n">
        <f aca="false">L25+1</f>
        <v>14</v>
      </c>
      <c r="N25" s="231" t="n">
        <f aca="false">M25+1</f>
        <v>15</v>
      </c>
      <c r="O25" s="231" t="n">
        <f aca="false">N25+1</f>
        <v>16</v>
      </c>
      <c r="P25" s="231" t="n">
        <f aca="false">O25+1</f>
        <v>17</v>
      </c>
      <c r="Q25" s="231" t="n">
        <f aca="false">P25+1</f>
        <v>18</v>
      </c>
      <c r="R25" s="231" t="n">
        <f aca="false">Q25+1</f>
        <v>19</v>
      </c>
      <c r="S25" s="231" t="n">
        <f aca="false">R25+1</f>
        <v>20</v>
      </c>
      <c r="T25" s="231" t="n">
        <f aca="false">S25+1</f>
        <v>21</v>
      </c>
      <c r="U25" s="231" t="n">
        <f aca="false">T25+1</f>
        <v>22</v>
      </c>
      <c r="V25" s="231" t="n">
        <f aca="false">U25+1</f>
        <v>23</v>
      </c>
      <c r="W25" s="231" t="n">
        <f aca="false">V25+1</f>
        <v>24</v>
      </c>
      <c r="X25" s="231" t="n">
        <f aca="false">W25+1</f>
        <v>25</v>
      </c>
      <c r="Y25" s="231" t="n">
        <f aca="false">X25+1</f>
        <v>26</v>
      </c>
      <c r="Z25" s="231" t="n">
        <f aca="false">Y25+1</f>
        <v>27</v>
      </c>
      <c r="AA25" s="231" t="n">
        <f aca="false">Z25+1</f>
        <v>28</v>
      </c>
      <c r="AB25" s="231" t="n">
        <f aca="false">AA25+1</f>
        <v>29</v>
      </c>
      <c r="AC25" s="231" t="n">
        <f aca="false">AB25+1</f>
        <v>30</v>
      </c>
      <c r="AD25" s="231" t="n">
        <f aca="false">AC25+1</f>
        <v>31</v>
      </c>
      <c r="AE25" s="231" t="n">
        <f aca="false">AD25+1</f>
        <v>32</v>
      </c>
      <c r="AF25" s="231" t="n">
        <f aca="false">AE25+1</f>
        <v>33</v>
      </c>
      <c r="AG25" s="231" t="n">
        <f aca="false">AF25+1</f>
        <v>34</v>
      </c>
      <c r="AH25" s="231" t="n">
        <f aca="false">AG25+1</f>
        <v>35</v>
      </c>
      <c r="AI25" s="231" t="n">
        <f aca="false">AH25+1</f>
        <v>36</v>
      </c>
      <c r="AJ25" s="231" t="n">
        <f aca="false">AI25+1</f>
        <v>37</v>
      </c>
      <c r="AK25" s="231" t="n">
        <f aca="false">AJ25+1</f>
        <v>38</v>
      </c>
      <c r="AL25" s="231" t="n">
        <f aca="false">AK25+1</f>
        <v>39</v>
      </c>
      <c r="AM25" s="231" t="n">
        <f aca="false">AL25+1</f>
        <v>40</v>
      </c>
      <c r="AN25" s="231" t="n">
        <f aca="false">AM25+1</f>
        <v>41</v>
      </c>
      <c r="AO25" s="231" t="n">
        <f aca="false">AN25+1</f>
        <v>42</v>
      </c>
      <c r="AP25" s="231" t="n">
        <f aca="false">AO25+1</f>
        <v>43</v>
      </c>
      <c r="AQ25" s="231" t="n">
        <f aca="false">AP25+1</f>
        <v>44</v>
      </c>
      <c r="AR25" s="231" t="n">
        <f aca="false">AQ25+1</f>
        <v>45</v>
      </c>
      <c r="AS25" s="231" t="n">
        <f aca="false">AR25+1</f>
        <v>46</v>
      </c>
      <c r="AT25" s="231" t="n">
        <f aca="false">AS25+1</f>
        <v>47</v>
      </c>
      <c r="AU25" s="231" t="n">
        <f aca="false">AT25+1</f>
        <v>48</v>
      </c>
      <c r="AV25" s="231" t="n">
        <f aca="false">AU25+1</f>
        <v>49</v>
      </c>
    </row>
    <row r="26" customFormat="false" ht="15.75" hidden="false" customHeight="false" outlineLevel="0" collapsed="false">
      <c r="A26" s="233" t="s">
        <v>23</v>
      </c>
      <c r="B26" s="233" t="s">
        <v>23</v>
      </c>
      <c r="C26" s="233" t="s">
        <v>23</v>
      </c>
      <c r="D26" s="233" t="s">
        <v>23</v>
      </c>
      <c r="E26" s="233" t="s">
        <v>23</v>
      </c>
      <c r="F26" s="233" t="s">
        <v>23</v>
      </c>
      <c r="G26" s="233" t="s">
        <v>23</v>
      </c>
      <c r="H26" s="233" t="s">
        <v>23</v>
      </c>
      <c r="I26" s="233" t="s">
        <v>23</v>
      </c>
      <c r="J26" s="233" t="s">
        <v>23</v>
      </c>
      <c r="K26" s="233" t="s">
        <v>23</v>
      </c>
      <c r="L26" s="233" t="s">
        <v>23</v>
      </c>
      <c r="M26" s="233" t="s">
        <v>23</v>
      </c>
      <c r="N26" s="233" t="s">
        <v>23</v>
      </c>
      <c r="O26" s="233" t="s">
        <v>23</v>
      </c>
      <c r="P26" s="233" t="s">
        <v>23</v>
      </c>
      <c r="Q26" s="233" t="s">
        <v>23</v>
      </c>
      <c r="R26" s="233" t="s">
        <v>23</v>
      </c>
      <c r="S26" s="233" t="s">
        <v>23</v>
      </c>
      <c r="T26" s="233" t="s">
        <v>23</v>
      </c>
      <c r="U26" s="233" t="s">
        <v>23</v>
      </c>
      <c r="V26" s="233" t="s">
        <v>23</v>
      </c>
      <c r="W26" s="234" t="s">
        <v>23</v>
      </c>
      <c r="X26" s="235" t="s">
        <v>23</v>
      </c>
      <c r="Y26" s="236" t="s">
        <v>23</v>
      </c>
      <c r="Z26" s="233" t="s">
        <v>23</v>
      </c>
      <c r="AA26" s="233" t="s">
        <v>23</v>
      </c>
      <c r="AB26" s="233" t="s">
        <v>23</v>
      </c>
      <c r="AC26" s="237" t="s">
        <v>23</v>
      </c>
      <c r="AD26" s="238" t="s">
        <v>23</v>
      </c>
      <c r="AE26" s="238" t="s">
        <v>23</v>
      </c>
      <c r="AF26" s="233" t="s">
        <v>23</v>
      </c>
      <c r="AG26" s="233" t="s">
        <v>23</v>
      </c>
      <c r="AH26" s="239" t="s">
        <v>23</v>
      </c>
      <c r="AI26" s="239" t="s">
        <v>23</v>
      </c>
      <c r="AJ26" s="239" t="s">
        <v>23</v>
      </c>
      <c r="AK26" s="239" t="s">
        <v>23</v>
      </c>
      <c r="AL26" s="233" t="s">
        <v>23</v>
      </c>
      <c r="AM26" s="233" t="s">
        <v>23</v>
      </c>
      <c r="AN26" s="233" t="s">
        <v>23</v>
      </c>
      <c r="AO26" s="233" t="s">
        <v>23</v>
      </c>
      <c r="AP26" s="239" t="s">
        <v>23</v>
      </c>
      <c r="AQ26" s="239" t="s">
        <v>23</v>
      </c>
      <c r="AR26" s="240" t="s">
        <v>23</v>
      </c>
      <c r="AS26" s="240" t="s">
        <v>23</v>
      </c>
      <c r="AT26" s="240" t="s">
        <v>23</v>
      </c>
      <c r="AU26" s="241" t="s">
        <v>23</v>
      </c>
      <c r="AV26" s="242" t="s">
        <v>23</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1" colorId="64" zoomScale="100" zoomScaleNormal="90" zoomScalePageLayoutView="100" workbookViewId="0">
      <selection pane="topLeft" activeCell="B24" activeCellId="0" sqref="B24"/>
    </sheetView>
  </sheetViews>
  <sheetFormatPr defaultColWidth="9.1484375" defaultRowHeight="15.75" zeroHeight="false" outlineLevelRow="0" outlineLevelCol="0"/>
  <cols>
    <col collapsed="false" customWidth="true" hidden="false" outlineLevel="0" max="2" min="1" style="243" width="66.14"/>
    <col collapsed="false" customWidth="false" hidden="false" outlineLevel="0" max="256" min="3" style="173" width="9.14"/>
    <col collapsed="false" customWidth="true" hidden="false" outlineLevel="0" max="258" min="257" style="173" width="66.14"/>
    <col collapsed="false" customWidth="false" hidden="false" outlineLevel="0" max="512" min="259" style="173" width="9.14"/>
    <col collapsed="false" customWidth="true" hidden="false" outlineLevel="0" max="514" min="513" style="173" width="66.14"/>
    <col collapsed="false" customWidth="false" hidden="false" outlineLevel="0" max="768" min="515" style="173" width="9.14"/>
    <col collapsed="false" customWidth="true" hidden="false" outlineLevel="0" max="770" min="769" style="173" width="66.14"/>
    <col collapsed="false" customWidth="false" hidden="false" outlineLevel="0" max="1024" min="771" style="173" width="9.14"/>
    <col collapsed="false" customWidth="true" hidden="false" outlineLevel="0" max="1026" min="1025" style="173" width="66.14"/>
    <col collapsed="false" customWidth="false" hidden="false" outlineLevel="0" max="1280" min="1027" style="173" width="9.14"/>
    <col collapsed="false" customWidth="true" hidden="false" outlineLevel="0" max="1282" min="1281" style="173" width="66.14"/>
    <col collapsed="false" customWidth="false" hidden="false" outlineLevel="0" max="1536" min="1283" style="173" width="9.14"/>
    <col collapsed="false" customWidth="true" hidden="false" outlineLevel="0" max="1538" min="1537" style="173" width="66.14"/>
    <col collapsed="false" customWidth="false" hidden="false" outlineLevel="0" max="1792" min="1539" style="173" width="9.14"/>
    <col collapsed="false" customWidth="true" hidden="false" outlineLevel="0" max="1794" min="1793" style="173" width="66.14"/>
    <col collapsed="false" customWidth="false" hidden="false" outlineLevel="0" max="2048" min="1795" style="173" width="9.14"/>
    <col collapsed="false" customWidth="true" hidden="false" outlineLevel="0" max="2050" min="2049" style="173" width="66.14"/>
    <col collapsed="false" customWidth="false" hidden="false" outlineLevel="0" max="2304" min="2051" style="173" width="9.14"/>
    <col collapsed="false" customWidth="true" hidden="false" outlineLevel="0" max="2306" min="2305" style="173" width="66.14"/>
    <col collapsed="false" customWidth="false" hidden="false" outlineLevel="0" max="2560" min="2307" style="173" width="9.14"/>
    <col collapsed="false" customWidth="true" hidden="false" outlineLevel="0" max="2562" min="2561" style="173" width="66.14"/>
    <col collapsed="false" customWidth="false" hidden="false" outlineLevel="0" max="2816" min="2563" style="173" width="9.14"/>
    <col collapsed="false" customWidth="true" hidden="false" outlineLevel="0" max="2818" min="2817" style="173" width="66.14"/>
    <col collapsed="false" customWidth="false" hidden="false" outlineLevel="0" max="3072" min="2819" style="173" width="9.14"/>
    <col collapsed="false" customWidth="true" hidden="false" outlineLevel="0" max="3074" min="3073" style="173" width="66.14"/>
    <col collapsed="false" customWidth="false" hidden="false" outlineLevel="0" max="3328" min="3075" style="173" width="9.14"/>
    <col collapsed="false" customWidth="true" hidden="false" outlineLevel="0" max="3330" min="3329" style="173" width="66.14"/>
    <col collapsed="false" customWidth="false" hidden="false" outlineLevel="0" max="3584" min="3331" style="173" width="9.14"/>
    <col collapsed="false" customWidth="true" hidden="false" outlineLevel="0" max="3586" min="3585" style="173" width="66.14"/>
    <col collapsed="false" customWidth="false" hidden="false" outlineLevel="0" max="3840" min="3587" style="173" width="9.14"/>
    <col collapsed="false" customWidth="true" hidden="false" outlineLevel="0" max="3842" min="3841" style="173" width="66.14"/>
    <col collapsed="false" customWidth="false" hidden="false" outlineLevel="0" max="4096" min="3843" style="173" width="9.14"/>
    <col collapsed="false" customWidth="true" hidden="false" outlineLevel="0" max="4098" min="4097" style="173" width="66.14"/>
    <col collapsed="false" customWidth="false" hidden="false" outlineLevel="0" max="4352" min="4099" style="173" width="9.14"/>
    <col collapsed="false" customWidth="true" hidden="false" outlineLevel="0" max="4354" min="4353" style="173" width="66.14"/>
    <col collapsed="false" customWidth="false" hidden="false" outlineLevel="0" max="4608" min="4355" style="173" width="9.14"/>
    <col collapsed="false" customWidth="true" hidden="false" outlineLevel="0" max="4610" min="4609" style="173" width="66.14"/>
    <col collapsed="false" customWidth="false" hidden="false" outlineLevel="0" max="4864" min="4611" style="173" width="9.14"/>
    <col collapsed="false" customWidth="true" hidden="false" outlineLevel="0" max="4866" min="4865" style="173" width="66.14"/>
    <col collapsed="false" customWidth="false" hidden="false" outlineLevel="0" max="5120" min="4867" style="173" width="9.14"/>
    <col collapsed="false" customWidth="true" hidden="false" outlineLevel="0" max="5122" min="5121" style="173" width="66.14"/>
    <col collapsed="false" customWidth="false" hidden="false" outlineLevel="0" max="5376" min="5123" style="173" width="9.14"/>
    <col collapsed="false" customWidth="true" hidden="false" outlineLevel="0" max="5378" min="5377" style="173" width="66.14"/>
    <col collapsed="false" customWidth="false" hidden="false" outlineLevel="0" max="5632" min="5379" style="173" width="9.14"/>
    <col collapsed="false" customWidth="true" hidden="false" outlineLevel="0" max="5634" min="5633" style="173" width="66.14"/>
    <col collapsed="false" customWidth="false" hidden="false" outlineLevel="0" max="5888" min="5635" style="173" width="9.14"/>
    <col collapsed="false" customWidth="true" hidden="false" outlineLevel="0" max="5890" min="5889" style="173" width="66.14"/>
    <col collapsed="false" customWidth="false" hidden="false" outlineLevel="0" max="6144" min="5891" style="173" width="9.14"/>
    <col collapsed="false" customWidth="true" hidden="false" outlineLevel="0" max="6146" min="6145" style="173" width="66.14"/>
    <col collapsed="false" customWidth="false" hidden="false" outlineLevel="0" max="6400" min="6147" style="173" width="9.14"/>
    <col collapsed="false" customWidth="true" hidden="false" outlineLevel="0" max="6402" min="6401" style="173" width="66.14"/>
    <col collapsed="false" customWidth="false" hidden="false" outlineLevel="0" max="6656" min="6403" style="173" width="9.14"/>
    <col collapsed="false" customWidth="true" hidden="false" outlineLevel="0" max="6658" min="6657" style="173" width="66.14"/>
    <col collapsed="false" customWidth="false" hidden="false" outlineLevel="0" max="6912" min="6659" style="173" width="9.14"/>
    <col collapsed="false" customWidth="true" hidden="false" outlineLevel="0" max="6914" min="6913" style="173" width="66.14"/>
    <col collapsed="false" customWidth="false" hidden="false" outlineLevel="0" max="7168" min="6915" style="173" width="9.14"/>
    <col collapsed="false" customWidth="true" hidden="false" outlineLevel="0" max="7170" min="7169" style="173" width="66.14"/>
    <col collapsed="false" customWidth="false" hidden="false" outlineLevel="0" max="7424" min="7171" style="173" width="9.14"/>
    <col collapsed="false" customWidth="true" hidden="false" outlineLevel="0" max="7426" min="7425" style="173" width="66.14"/>
    <col collapsed="false" customWidth="false" hidden="false" outlineLevel="0" max="7680" min="7427" style="173" width="9.14"/>
    <col collapsed="false" customWidth="true" hidden="false" outlineLevel="0" max="7682" min="7681" style="173" width="66.14"/>
    <col collapsed="false" customWidth="false" hidden="false" outlineLevel="0" max="7936" min="7683" style="173" width="9.14"/>
    <col collapsed="false" customWidth="true" hidden="false" outlineLevel="0" max="7938" min="7937" style="173" width="66.14"/>
    <col collapsed="false" customWidth="false" hidden="false" outlineLevel="0" max="8192" min="7939" style="173" width="9.14"/>
    <col collapsed="false" customWidth="true" hidden="false" outlineLevel="0" max="8194" min="8193" style="173" width="66.14"/>
    <col collapsed="false" customWidth="false" hidden="false" outlineLevel="0" max="8448" min="8195" style="173" width="9.14"/>
    <col collapsed="false" customWidth="true" hidden="false" outlineLevel="0" max="8450" min="8449" style="173" width="66.14"/>
    <col collapsed="false" customWidth="false" hidden="false" outlineLevel="0" max="8704" min="8451" style="173" width="9.14"/>
    <col collapsed="false" customWidth="true" hidden="false" outlineLevel="0" max="8706" min="8705" style="173" width="66.14"/>
    <col collapsed="false" customWidth="false" hidden="false" outlineLevel="0" max="8960" min="8707" style="173" width="9.14"/>
    <col collapsed="false" customWidth="true" hidden="false" outlineLevel="0" max="8962" min="8961" style="173" width="66.14"/>
    <col collapsed="false" customWidth="false" hidden="false" outlineLevel="0" max="9216" min="8963" style="173" width="9.14"/>
    <col collapsed="false" customWidth="true" hidden="false" outlineLevel="0" max="9218" min="9217" style="173" width="66.14"/>
    <col collapsed="false" customWidth="false" hidden="false" outlineLevel="0" max="9472" min="9219" style="173" width="9.14"/>
    <col collapsed="false" customWidth="true" hidden="false" outlineLevel="0" max="9474" min="9473" style="173" width="66.14"/>
    <col collapsed="false" customWidth="false" hidden="false" outlineLevel="0" max="9728" min="9475" style="173" width="9.14"/>
    <col collapsed="false" customWidth="true" hidden="false" outlineLevel="0" max="9730" min="9729" style="173" width="66.14"/>
    <col collapsed="false" customWidth="false" hidden="false" outlineLevel="0" max="9984" min="9731" style="173" width="9.14"/>
    <col collapsed="false" customWidth="true" hidden="false" outlineLevel="0" max="9986" min="9985" style="173" width="66.14"/>
    <col collapsed="false" customWidth="false" hidden="false" outlineLevel="0" max="10240" min="9987" style="173" width="9.14"/>
    <col collapsed="false" customWidth="true" hidden="false" outlineLevel="0" max="10242" min="10241" style="173" width="66.14"/>
    <col collapsed="false" customWidth="false" hidden="false" outlineLevel="0" max="10496" min="10243" style="173" width="9.14"/>
    <col collapsed="false" customWidth="true" hidden="false" outlineLevel="0" max="10498" min="10497" style="173" width="66.14"/>
    <col collapsed="false" customWidth="false" hidden="false" outlineLevel="0" max="10752" min="10499" style="173" width="9.14"/>
    <col collapsed="false" customWidth="true" hidden="false" outlineLevel="0" max="10754" min="10753" style="173" width="66.14"/>
    <col collapsed="false" customWidth="false" hidden="false" outlineLevel="0" max="11008" min="10755" style="173" width="9.14"/>
    <col collapsed="false" customWidth="true" hidden="false" outlineLevel="0" max="11010" min="11009" style="173" width="66.14"/>
    <col collapsed="false" customWidth="false" hidden="false" outlineLevel="0" max="11264" min="11011" style="173" width="9.14"/>
    <col collapsed="false" customWidth="true" hidden="false" outlineLevel="0" max="11266" min="11265" style="173" width="66.14"/>
    <col collapsed="false" customWidth="false" hidden="false" outlineLevel="0" max="11520" min="11267" style="173" width="9.14"/>
    <col collapsed="false" customWidth="true" hidden="false" outlineLevel="0" max="11522" min="11521" style="173" width="66.14"/>
    <col collapsed="false" customWidth="false" hidden="false" outlineLevel="0" max="11776" min="11523" style="173" width="9.14"/>
    <col collapsed="false" customWidth="true" hidden="false" outlineLevel="0" max="11778" min="11777" style="173" width="66.14"/>
    <col collapsed="false" customWidth="false" hidden="false" outlineLevel="0" max="12032" min="11779" style="173" width="9.14"/>
    <col collapsed="false" customWidth="true" hidden="false" outlineLevel="0" max="12034" min="12033" style="173" width="66.14"/>
    <col collapsed="false" customWidth="false" hidden="false" outlineLevel="0" max="12288" min="12035" style="173" width="9.14"/>
    <col collapsed="false" customWidth="true" hidden="false" outlineLevel="0" max="12290" min="12289" style="173" width="66.14"/>
    <col collapsed="false" customWidth="false" hidden="false" outlineLevel="0" max="12544" min="12291" style="173" width="9.14"/>
    <col collapsed="false" customWidth="true" hidden="false" outlineLevel="0" max="12546" min="12545" style="173" width="66.14"/>
    <col collapsed="false" customWidth="false" hidden="false" outlineLevel="0" max="12800" min="12547" style="173" width="9.14"/>
    <col collapsed="false" customWidth="true" hidden="false" outlineLevel="0" max="12802" min="12801" style="173" width="66.14"/>
    <col collapsed="false" customWidth="false" hidden="false" outlineLevel="0" max="13056" min="12803" style="173" width="9.14"/>
    <col collapsed="false" customWidth="true" hidden="false" outlineLevel="0" max="13058" min="13057" style="173" width="66.14"/>
    <col collapsed="false" customWidth="false" hidden="false" outlineLevel="0" max="13312" min="13059" style="173" width="9.14"/>
    <col collapsed="false" customWidth="true" hidden="false" outlineLevel="0" max="13314" min="13313" style="173" width="66.14"/>
    <col collapsed="false" customWidth="false" hidden="false" outlineLevel="0" max="13568" min="13315" style="173" width="9.14"/>
    <col collapsed="false" customWidth="true" hidden="false" outlineLevel="0" max="13570" min="13569" style="173" width="66.14"/>
    <col collapsed="false" customWidth="false" hidden="false" outlineLevel="0" max="13824" min="13571" style="173" width="9.14"/>
    <col collapsed="false" customWidth="true" hidden="false" outlineLevel="0" max="13826" min="13825" style="173" width="66.14"/>
    <col collapsed="false" customWidth="false" hidden="false" outlineLevel="0" max="14080" min="13827" style="173" width="9.14"/>
    <col collapsed="false" customWidth="true" hidden="false" outlineLevel="0" max="14082" min="14081" style="173" width="66.14"/>
    <col collapsed="false" customWidth="false" hidden="false" outlineLevel="0" max="14336" min="14083" style="173" width="9.14"/>
    <col collapsed="false" customWidth="true" hidden="false" outlineLevel="0" max="14338" min="14337" style="173" width="66.14"/>
    <col collapsed="false" customWidth="false" hidden="false" outlineLevel="0" max="14592" min="14339" style="173" width="9.14"/>
    <col collapsed="false" customWidth="true" hidden="false" outlineLevel="0" max="14594" min="14593" style="173" width="66.14"/>
    <col collapsed="false" customWidth="false" hidden="false" outlineLevel="0" max="14848" min="14595" style="173" width="9.14"/>
    <col collapsed="false" customWidth="true" hidden="false" outlineLevel="0" max="14850" min="14849" style="173" width="66.14"/>
    <col collapsed="false" customWidth="false" hidden="false" outlineLevel="0" max="15104" min="14851" style="173" width="9.14"/>
    <col collapsed="false" customWidth="true" hidden="false" outlineLevel="0" max="15106" min="15105" style="173" width="66.14"/>
    <col collapsed="false" customWidth="false" hidden="false" outlineLevel="0" max="15360" min="15107" style="173" width="9.14"/>
    <col collapsed="false" customWidth="true" hidden="false" outlineLevel="0" max="15362" min="15361" style="173" width="66.14"/>
    <col collapsed="false" customWidth="false" hidden="false" outlineLevel="0" max="15616" min="15363" style="173" width="9.14"/>
    <col collapsed="false" customWidth="true" hidden="false" outlineLevel="0" max="15618" min="15617" style="173" width="66.14"/>
    <col collapsed="false" customWidth="false" hidden="false" outlineLevel="0" max="15872" min="15619" style="173" width="9.14"/>
    <col collapsed="false" customWidth="true" hidden="false" outlineLevel="0" max="15874" min="15873" style="173" width="66.14"/>
    <col collapsed="false" customWidth="false" hidden="false" outlineLevel="0" max="16128" min="15875" style="173" width="9.14"/>
    <col collapsed="false" customWidth="true" hidden="false" outlineLevel="0" max="16130" min="16129" style="173" width="66.14"/>
    <col collapsed="false" customWidth="false" hidden="false" outlineLevel="0" max="16384" min="16131" style="173"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519</v>
      </c>
    </row>
    <row r="4" customFormat="false" ht="15.75" hidden="false" customHeight="false" outlineLevel="0" collapsed="false">
      <c r="B4" s="244"/>
    </row>
    <row r="5" customFormat="false" ht="18.75" hidden="false" customHeight="false" outlineLevel="0" collapsed="false">
      <c r="A5" s="245" t="str">
        <f aca="false">'7. Паспорт отчет о закупке'!A5:AV5</f>
        <v>Год раскрытия информации: 2025 год</v>
      </c>
      <c r="B5" s="245"/>
      <c r="C5" s="246"/>
      <c r="D5" s="246"/>
      <c r="E5" s="246"/>
      <c r="F5" s="246"/>
      <c r="G5" s="246"/>
      <c r="H5" s="246"/>
    </row>
    <row r="6" customFormat="false" ht="18.75" hidden="false" customHeight="false" outlineLevel="0" collapsed="false">
      <c r="A6" s="247"/>
      <c r="B6" s="247"/>
      <c r="C6" s="247"/>
      <c r="D6" s="247"/>
      <c r="E6" s="247"/>
      <c r="F6" s="247"/>
      <c r="G6" s="247"/>
      <c r="H6" s="247"/>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1" t="str">
        <f aca="false">'7. Паспорт отчет о закупке'!A9:AV9</f>
        <v>Акционерное общество "Южные электрические сети Камчатки"</v>
      </c>
      <c r="B9" s="71"/>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2" t="str">
        <f aca="false">'1. паспорт местоположение'!A12:C12</f>
        <v>O_525-ТПт-16</v>
      </c>
      <c r="B12" s="72"/>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5"/>
      <c r="B14" s="85"/>
      <c r="C14" s="85"/>
      <c r="D14" s="85"/>
      <c r="E14" s="85"/>
      <c r="F14" s="85"/>
      <c r="G14" s="85"/>
      <c r="H14" s="85"/>
    </row>
    <row r="15" customFormat="false" ht="38.25" hidden="false" customHeight="true" outlineLevel="0" collapsed="false">
      <c r="A15" s="248" t="str">
        <f aca="false">'7. Паспорт отчет о закупке'!A15:AV15</f>
        <v>Строительство теплотрассы протяженностью 0,031 км для технологического присоединения объекта "Метрологическая станция 2 разряда Слаутное (модульный дом)"</v>
      </c>
      <c r="B15" s="248"/>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49"/>
    </row>
    <row r="18" customFormat="false" ht="33.75" hidden="false" customHeight="true" outlineLevel="0" collapsed="false">
      <c r="A18" s="250" t="s">
        <v>520</v>
      </c>
      <c r="B18" s="250"/>
    </row>
    <row r="19" customFormat="false" ht="15.75" hidden="false" customHeight="false" outlineLevel="0" collapsed="false">
      <c r="B19" s="244"/>
    </row>
    <row r="20" customFormat="false" ht="16.5" hidden="false" customHeight="false" outlineLevel="0" collapsed="false">
      <c r="B20" s="251"/>
    </row>
    <row r="21" customFormat="false" ht="65.25" hidden="false" customHeight="true" outlineLevel="0" collapsed="false">
      <c r="A21" s="252" t="s">
        <v>521</v>
      </c>
      <c r="B21" s="253" t="str">
        <f aca="false">A15</f>
        <v>Строительство теплотрассы протяженностью 0,031 км для технологического присоединения объекта "Метрологическая станция 2 разряда Слаутное (модульный дом)"</v>
      </c>
    </row>
    <row r="22" customFormat="false" ht="16.5" hidden="false" customHeight="false" outlineLevel="0" collapsed="false">
      <c r="A22" s="252" t="s">
        <v>522</v>
      </c>
      <c r="B22" s="254" t="str">
        <f aca="false">'1. паспорт местоположение'!C27</f>
        <v>Сельское поселение "село Слаутное", Пенжинский район</v>
      </c>
    </row>
    <row r="23" customFormat="false" ht="45" hidden="false" customHeight="true" outlineLevel="0" collapsed="false">
      <c r="A23" s="252" t="s">
        <v>523</v>
      </c>
      <c r="B23" s="253" t="str">
        <f aca="false">'1. паспорт местоположение'!C22</f>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v>
      </c>
    </row>
    <row r="24" customFormat="false" ht="16.5" hidden="false" customHeight="false" outlineLevel="0" collapsed="false">
      <c r="A24" s="252" t="s">
        <v>524</v>
      </c>
      <c r="B24" s="253" t="s">
        <v>23</v>
      </c>
    </row>
    <row r="25" customFormat="false" ht="16.5" hidden="false" customHeight="false" outlineLevel="0" collapsed="false">
      <c r="A25" s="255" t="s">
        <v>525</v>
      </c>
      <c r="B25" s="256" t="n">
        <v>2024</v>
      </c>
    </row>
    <row r="26" customFormat="false" ht="16.5" hidden="false" customHeight="false" outlineLevel="0" collapsed="false">
      <c r="A26" s="257" t="s">
        <v>526</v>
      </c>
      <c r="B26" s="253" t="s">
        <v>527</v>
      </c>
    </row>
    <row r="27" customFormat="false" ht="29.25" hidden="false" customHeight="false" outlineLevel="0" collapsed="false">
      <c r="A27" s="258" t="s">
        <v>528</v>
      </c>
      <c r="B27" s="259" t="n">
        <f aca="false">'6.2. Паспорт фин осв ввод'!D24</f>
        <v>0.34089212</v>
      </c>
    </row>
    <row r="28" customFormat="false" ht="16.5" hidden="false" customHeight="false" outlineLevel="0" collapsed="false">
      <c r="A28" s="260" t="s">
        <v>529</v>
      </c>
      <c r="B28" s="259" t="s">
        <v>530</v>
      </c>
    </row>
    <row r="29" customFormat="false" ht="29.25" hidden="false" customHeight="false" outlineLevel="0" collapsed="false">
      <c r="A29" s="261" t="s">
        <v>531</v>
      </c>
      <c r="B29" s="259" t="s">
        <v>23</v>
      </c>
    </row>
    <row r="30" customFormat="false" ht="29.25" hidden="false" customHeight="false" outlineLevel="0" collapsed="false">
      <c r="A30" s="261" t="s">
        <v>532</v>
      </c>
      <c r="B30" s="259" t="s">
        <v>23</v>
      </c>
    </row>
    <row r="31" customFormat="false" ht="16.5" hidden="false" customHeight="false" outlineLevel="0" collapsed="false">
      <c r="A31" s="260" t="s">
        <v>533</v>
      </c>
      <c r="B31" s="259" t="s">
        <v>23</v>
      </c>
    </row>
    <row r="32" customFormat="false" ht="29.25" hidden="false" customHeight="false" outlineLevel="0" collapsed="false">
      <c r="A32" s="261" t="s">
        <v>534</v>
      </c>
      <c r="B32" s="259" t="s">
        <v>23</v>
      </c>
    </row>
    <row r="33" customFormat="false" ht="16.5" hidden="false" customHeight="false" outlineLevel="0" collapsed="false">
      <c r="A33" s="260" t="s">
        <v>535</v>
      </c>
      <c r="B33" s="259" t="s">
        <v>23</v>
      </c>
    </row>
    <row r="34" customFormat="false" ht="16.5" hidden="false" customHeight="false" outlineLevel="0" collapsed="false">
      <c r="A34" s="260" t="s">
        <v>536</v>
      </c>
      <c r="B34" s="259" t="s">
        <v>23</v>
      </c>
    </row>
    <row r="35" customFormat="false" ht="16.5" hidden="false" customHeight="false" outlineLevel="0" collapsed="false">
      <c r="A35" s="260" t="s">
        <v>537</v>
      </c>
      <c r="B35" s="259" t="s">
        <v>23</v>
      </c>
    </row>
    <row r="36" customFormat="false" ht="16.5" hidden="false" customHeight="false" outlineLevel="0" collapsed="false">
      <c r="A36" s="260" t="s">
        <v>538</v>
      </c>
      <c r="B36" s="259" t="s">
        <v>23</v>
      </c>
    </row>
    <row r="37" customFormat="false" ht="29.25" hidden="false" customHeight="false" outlineLevel="0" collapsed="false">
      <c r="A37" s="261" t="s">
        <v>539</v>
      </c>
      <c r="B37" s="259" t="s">
        <v>23</v>
      </c>
    </row>
    <row r="38" customFormat="false" ht="16.5" hidden="false" customHeight="false" outlineLevel="0" collapsed="false">
      <c r="A38" s="260" t="s">
        <v>535</v>
      </c>
      <c r="B38" s="259" t="s">
        <v>23</v>
      </c>
    </row>
    <row r="39" customFormat="false" ht="16.5" hidden="false" customHeight="false" outlineLevel="0" collapsed="false">
      <c r="A39" s="260" t="s">
        <v>536</v>
      </c>
      <c r="B39" s="259" t="s">
        <v>23</v>
      </c>
    </row>
    <row r="40" customFormat="false" ht="16.5" hidden="false" customHeight="false" outlineLevel="0" collapsed="false">
      <c r="A40" s="260" t="s">
        <v>537</v>
      </c>
      <c r="B40" s="259" t="s">
        <v>23</v>
      </c>
    </row>
    <row r="41" customFormat="false" ht="16.5" hidden="false" customHeight="false" outlineLevel="0" collapsed="false">
      <c r="A41" s="260" t="s">
        <v>538</v>
      </c>
      <c r="B41" s="259" t="s">
        <v>23</v>
      </c>
    </row>
    <row r="42" customFormat="false" ht="29.25" hidden="false" customHeight="false" outlineLevel="0" collapsed="false">
      <c r="A42" s="261" t="s">
        <v>540</v>
      </c>
      <c r="B42" s="259" t="s">
        <v>23</v>
      </c>
    </row>
    <row r="43" customFormat="false" ht="16.5" hidden="false" customHeight="false" outlineLevel="0" collapsed="false">
      <c r="A43" s="260" t="s">
        <v>535</v>
      </c>
      <c r="B43" s="259" t="s">
        <v>23</v>
      </c>
    </row>
    <row r="44" customFormat="false" ht="16.5" hidden="false" customHeight="false" outlineLevel="0" collapsed="false">
      <c r="A44" s="260" t="s">
        <v>536</v>
      </c>
      <c r="B44" s="259" t="s">
        <v>23</v>
      </c>
    </row>
    <row r="45" customFormat="false" ht="16.5" hidden="false" customHeight="false" outlineLevel="0" collapsed="false">
      <c r="A45" s="260" t="s">
        <v>537</v>
      </c>
      <c r="B45" s="259" t="s">
        <v>23</v>
      </c>
    </row>
    <row r="46" customFormat="false" ht="16.5" hidden="false" customHeight="false" outlineLevel="0" collapsed="false">
      <c r="A46" s="260" t="s">
        <v>538</v>
      </c>
      <c r="B46" s="259" t="s">
        <v>23</v>
      </c>
    </row>
    <row r="47" customFormat="false" ht="29.25" hidden="false" customHeight="false" outlineLevel="0" collapsed="false">
      <c r="A47" s="262" t="s">
        <v>541</v>
      </c>
      <c r="B47" s="259" t="s">
        <v>23</v>
      </c>
    </row>
    <row r="48" customFormat="false" ht="16.5" hidden="false" customHeight="false" outlineLevel="0" collapsed="false">
      <c r="A48" s="263" t="s">
        <v>533</v>
      </c>
      <c r="B48" s="259" t="s">
        <v>23</v>
      </c>
    </row>
    <row r="49" customFormat="false" ht="16.5" hidden="false" customHeight="false" outlineLevel="0" collapsed="false">
      <c r="A49" s="263" t="s">
        <v>542</v>
      </c>
      <c r="B49" s="259" t="s">
        <v>23</v>
      </c>
    </row>
    <row r="50" customFormat="false" ht="16.5" hidden="false" customHeight="false" outlineLevel="0" collapsed="false">
      <c r="A50" s="263" t="s">
        <v>543</v>
      </c>
      <c r="B50" s="259" t="s">
        <v>23</v>
      </c>
    </row>
    <row r="51" customFormat="false" ht="16.5" hidden="false" customHeight="false" outlineLevel="0" collapsed="false">
      <c r="A51" s="263" t="s">
        <v>544</v>
      </c>
      <c r="B51" s="259" t="s">
        <v>23</v>
      </c>
    </row>
    <row r="52" customFormat="false" ht="16.5" hidden="false" customHeight="false" outlineLevel="0" collapsed="false">
      <c r="A52" s="255" t="s">
        <v>545</v>
      </c>
      <c r="B52" s="259" t="s">
        <v>23</v>
      </c>
    </row>
    <row r="53" customFormat="false" ht="16.5" hidden="false" customHeight="false" outlineLevel="0" collapsed="false">
      <c r="A53" s="255" t="s">
        <v>546</v>
      </c>
      <c r="B53" s="259" t="n">
        <v>0.17686419</v>
      </c>
    </row>
    <row r="54" customFormat="false" ht="16.5" hidden="false" customHeight="false" outlineLevel="0" collapsed="false">
      <c r="A54" s="255" t="s">
        <v>547</v>
      </c>
      <c r="B54" s="259" t="s">
        <v>23</v>
      </c>
    </row>
    <row r="55" customFormat="false" ht="16.5" hidden="false" customHeight="false" outlineLevel="0" collapsed="false">
      <c r="A55" s="257" t="s">
        <v>548</v>
      </c>
      <c r="B55" s="259" t="n">
        <v>0.15898349</v>
      </c>
    </row>
    <row r="56" customFormat="false" ht="15.75" hidden="false" customHeight="true" outlineLevel="0" collapsed="false">
      <c r="A56" s="262" t="s">
        <v>549</v>
      </c>
      <c r="B56" s="264" t="s">
        <v>23</v>
      </c>
    </row>
    <row r="57" customFormat="false" ht="15.75" hidden="false" customHeight="false" outlineLevel="0" collapsed="false">
      <c r="A57" s="265" t="s">
        <v>550</v>
      </c>
      <c r="B57" s="264"/>
    </row>
    <row r="58" customFormat="false" ht="15.75" hidden="false" customHeight="false" outlineLevel="0" collapsed="false">
      <c r="A58" s="265" t="s">
        <v>551</v>
      </c>
      <c r="B58" s="264"/>
    </row>
    <row r="59" customFormat="false" ht="15.75" hidden="false" customHeight="false" outlineLevel="0" collapsed="false">
      <c r="A59" s="265" t="s">
        <v>552</v>
      </c>
      <c r="B59" s="264"/>
    </row>
    <row r="60" customFormat="false" ht="15.75" hidden="false" customHeight="false" outlineLevel="0" collapsed="false">
      <c r="A60" s="265" t="s">
        <v>553</v>
      </c>
      <c r="B60" s="264"/>
    </row>
    <row r="61" customFormat="false" ht="16.5" hidden="false" customHeight="false" outlineLevel="0" collapsed="false">
      <c r="A61" s="266" t="s">
        <v>554</v>
      </c>
      <c r="B61" s="264"/>
    </row>
    <row r="62" customFormat="false" ht="30.75" hidden="false" customHeight="false" outlineLevel="0" collapsed="false">
      <c r="A62" s="263" t="s">
        <v>555</v>
      </c>
      <c r="B62" s="253" t="s">
        <v>23</v>
      </c>
    </row>
    <row r="63" customFormat="false" ht="29.25" hidden="false" customHeight="false" outlineLevel="0" collapsed="false">
      <c r="A63" s="255" t="s">
        <v>556</v>
      </c>
      <c r="B63" s="253" t="s">
        <v>23</v>
      </c>
    </row>
    <row r="64" customFormat="false" ht="16.5" hidden="false" customHeight="false" outlineLevel="0" collapsed="false">
      <c r="A64" s="263" t="s">
        <v>533</v>
      </c>
      <c r="B64" s="253" t="s">
        <v>23</v>
      </c>
    </row>
    <row r="65" customFormat="false" ht="16.5" hidden="false" customHeight="false" outlineLevel="0" collapsed="false">
      <c r="A65" s="263" t="s">
        <v>557</v>
      </c>
      <c r="B65" s="253" t="s">
        <v>23</v>
      </c>
    </row>
    <row r="66" customFormat="false" ht="16.5" hidden="false" customHeight="false" outlineLevel="0" collapsed="false">
      <c r="A66" s="263" t="s">
        <v>558</v>
      </c>
      <c r="B66" s="253" t="s">
        <v>23</v>
      </c>
    </row>
    <row r="67" customFormat="false" ht="16.5" hidden="false" customHeight="false" outlineLevel="0" collapsed="false">
      <c r="A67" s="267" t="s">
        <v>559</v>
      </c>
      <c r="B67" s="253" t="s">
        <v>23</v>
      </c>
    </row>
    <row r="68" customFormat="false" ht="16.5" hidden="false" customHeight="false" outlineLevel="0" collapsed="false">
      <c r="A68" s="255" t="s">
        <v>560</v>
      </c>
      <c r="B68" s="253" t="s">
        <v>23</v>
      </c>
    </row>
    <row r="69" customFormat="false" ht="16.5" hidden="false" customHeight="false" outlineLevel="0" collapsed="false">
      <c r="A69" s="265" t="s">
        <v>561</v>
      </c>
      <c r="B69" s="253" t="s">
        <v>23</v>
      </c>
    </row>
    <row r="70" customFormat="false" ht="16.5" hidden="false" customHeight="false" outlineLevel="0" collapsed="false">
      <c r="A70" s="265" t="s">
        <v>562</v>
      </c>
      <c r="B70" s="253" t="s">
        <v>23</v>
      </c>
    </row>
    <row r="71" customFormat="false" ht="16.5" hidden="false" customHeight="false" outlineLevel="0" collapsed="false">
      <c r="A71" s="265" t="s">
        <v>563</v>
      </c>
      <c r="B71" s="253" t="s">
        <v>23</v>
      </c>
    </row>
    <row r="72" customFormat="false" ht="29.25" hidden="false" customHeight="false" outlineLevel="0" collapsed="false">
      <c r="A72" s="268" t="s">
        <v>564</v>
      </c>
      <c r="B72" s="253" t="s">
        <v>565</v>
      </c>
    </row>
    <row r="73" customFormat="false" ht="28.5" hidden="false" customHeight="true" outlineLevel="0" collapsed="false">
      <c r="A73" s="262" t="s">
        <v>566</v>
      </c>
      <c r="B73" s="253" t="s">
        <v>23</v>
      </c>
    </row>
    <row r="74" customFormat="false" ht="15.75" hidden="false" customHeight="false" outlineLevel="0" collapsed="false">
      <c r="A74" s="265" t="s">
        <v>567</v>
      </c>
      <c r="B74" s="253"/>
    </row>
    <row r="75" customFormat="false" ht="15.75" hidden="false" customHeight="false" outlineLevel="0" collapsed="false">
      <c r="A75" s="265" t="s">
        <v>568</v>
      </c>
      <c r="B75" s="253"/>
    </row>
    <row r="76" customFormat="false" ht="15.75" hidden="false" customHeight="false" outlineLevel="0" collapsed="false">
      <c r="A76" s="265" t="s">
        <v>569</v>
      </c>
      <c r="B76" s="253"/>
    </row>
    <row r="77" customFormat="false" ht="15.75" hidden="false" customHeight="false" outlineLevel="0" collapsed="false">
      <c r="A77" s="265" t="s">
        <v>570</v>
      </c>
      <c r="B77" s="253"/>
    </row>
    <row r="78" customFormat="false" ht="16.5" hidden="false" customHeight="false" outlineLevel="0" collapsed="false">
      <c r="A78" s="269" t="s">
        <v>571</v>
      </c>
      <c r="B78" s="253"/>
    </row>
    <row r="81" customFormat="false" ht="15.75" hidden="false" customHeight="false" outlineLevel="0" collapsed="false">
      <c r="A81" s="270"/>
      <c r="B81" s="271"/>
    </row>
    <row r="82" customFormat="false" ht="15.75" hidden="false" customHeight="false" outlineLevel="0" collapsed="false">
      <c r="B82" s="272"/>
    </row>
    <row r="83" customFormat="false" ht="15.75" hidden="false" customHeight="false" outlineLevel="0" collapsed="false">
      <c r="B83" s="273"/>
    </row>
  </sheetData>
  <mergeCells count="11">
    <mergeCell ref="A5:B5"/>
    <mergeCell ref="A7:B7"/>
    <mergeCell ref="A9:B9"/>
    <mergeCell ref="A10:B10"/>
    <mergeCell ref="A12:B12"/>
    <mergeCell ref="A13:B13"/>
    <mergeCell ref="A15:B15"/>
    <mergeCell ref="A16:B16"/>
    <mergeCell ref="A18:B18"/>
    <mergeCell ref="B56:B61"/>
    <mergeCell ref="B73:B78"/>
  </mergeCells>
  <conditionalFormatting sqref="B22">
    <cfRule type="cellIs" priority="2" operator="equal" aboveAverage="0" equalAverage="0" bottom="0" percent="0" rank="0" text="" dxfId="58">
      <formula>""</formula>
    </cfRule>
    <cfRule type="cellIs" priority="3" operator="equal" aboveAverage="0" equalAverage="0" bottom="0" percent="0" rank="0" text="" dxfId="59">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22" activeCellId="0" sqref="A2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3" t="str">
        <f aca="false">'1. паспорт местоположение'!A9:C9</f>
        <v>Акционерное общество "Южные электрические сети Камчатки"</v>
      </c>
      <c r="B8" s="43"/>
      <c r="C8" s="43"/>
      <c r="D8" s="43"/>
      <c r="E8" s="43"/>
      <c r="F8" s="43"/>
      <c r="G8" s="43"/>
      <c r="H8" s="43"/>
      <c r="I8" s="43"/>
      <c r="J8" s="43"/>
      <c r="K8" s="43"/>
      <c r="L8" s="43"/>
      <c r="M8" s="43"/>
      <c r="N8" s="43"/>
      <c r="O8" s="43"/>
      <c r="P8" s="43"/>
      <c r="Q8" s="43"/>
      <c r="R8" s="43"/>
      <c r="S8" s="43"/>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4" t="str">
        <f aca="false">'1. паспорт местоположение'!A12:C12</f>
        <v>O_525-ТПт-16</v>
      </c>
      <c r="B11" s="44"/>
      <c r="C11" s="44"/>
      <c r="D11" s="44"/>
      <c r="E11" s="44"/>
      <c r="F11" s="44"/>
      <c r="G11" s="44"/>
      <c r="H11" s="44"/>
      <c r="I11" s="44"/>
      <c r="J11" s="44"/>
      <c r="K11" s="44"/>
      <c r="L11" s="44"/>
      <c r="M11" s="44"/>
      <c r="N11" s="44"/>
      <c r="O11" s="44"/>
      <c r="P11" s="44"/>
      <c r="Q11" s="44"/>
      <c r="R11" s="44"/>
      <c r="S11" s="44"/>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3" t="str">
        <f aca="false">'1. паспорт местоположение'!A15:C15</f>
        <v>Строительство теплотрассы протяженностью 0,031 км для технологического присоединения объекта "Метрологическая станция 2 разряда Слаутное (модульный дом)"</v>
      </c>
      <c r="B14" s="43"/>
      <c r="C14" s="43"/>
      <c r="D14" s="43"/>
      <c r="E14" s="43"/>
      <c r="F14" s="43"/>
      <c r="G14" s="43"/>
      <c r="H14" s="43"/>
      <c r="I14" s="43"/>
      <c r="J14" s="43"/>
      <c r="K14" s="43"/>
      <c r="L14" s="43"/>
      <c r="M14" s="43"/>
      <c r="N14" s="43"/>
      <c r="O14" s="43"/>
      <c r="P14" s="43"/>
      <c r="Q14" s="43"/>
      <c r="R14" s="43"/>
      <c r="S14" s="43"/>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5"/>
      <c r="B18" s="45"/>
      <c r="C18" s="45"/>
      <c r="D18" s="45"/>
      <c r="E18" s="45"/>
      <c r="F18" s="45"/>
      <c r="G18" s="45"/>
      <c r="H18" s="45"/>
      <c r="I18" s="45"/>
      <c r="J18" s="45"/>
      <c r="K18" s="45"/>
      <c r="L18" s="45"/>
      <c r="M18" s="45"/>
      <c r="N18" s="45"/>
      <c r="O18" s="45"/>
      <c r="P18" s="45"/>
      <c r="Q18" s="45"/>
      <c r="R18" s="45"/>
      <c r="S18" s="45"/>
      <c r="T18" s="21"/>
      <c r="U18" s="21"/>
      <c r="V18" s="21"/>
      <c r="W18" s="21"/>
      <c r="X18" s="21"/>
      <c r="Y18" s="21"/>
    </row>
    <row r="19" s="20" customFormat="true" ht="54" hidden="false" customHeight="true" outlineLevel="0" collapsed="false">
      <c r="A19" s="46" t="s">
        <v>12</v>
      </c>
      <c r="B19" s="46" t="s">
        <v>75</v>
      </c>
      <c r="C19" s="46" t="s">
        <v>76</v>
      </c>
      <c r="D19" s="46" t="s">
        <v>77</v>
      </c>
      <c r="E19" s="46" t="s">
        <v>78</v>
      </c>
      <c r="F19" s="46" t="s">
        <v>79</v>
      </c>
      <c r="G19" s="46" t="s">
        <v>80</v>
      </c>
      <c r="H19" s="46" t="s">
        <v>81</v>
      </c>
      <c r="I19" s="46" t="s">
        <v>82</v>
      </c>
      <c r="J19" s="46" t="s">
        <v>83</v>
      </c>
      <c r="K19" s="46" t="s">
        <v>84</v>
      </c>
      <c r="L19" s="46" t="s">
        <v>85</v>
      </c>
      <c r="M19" s="46" t="s">
        <v>86</v>
      </c>
      <c r="N19" s="46" t="s">
        <v>87</v>
      </c>
      <c r="O19" s="46" t="s">
        <v>88</v>
      </c>
      <c r="P19" s="46" t="s">
        <v>89</v>
      </c>
      <c r="Q19" s="46" t="s">
        <v>90</v>
      </c>
      <c r="R19" s="46"/>
      <c r="S19" s="47" t="s">
        <v>91</v>
      </c>
      <c r="T19" s="21"/>
      <c r="U19" s="21"/>
      <c r="V19" s="21"/>
      <c r="W19" s="21"/>
      <c r="X19" s="21"/>
      <c r="Y19" s="21"/>
    </row>
    <row r="20" s="20" customFormat="true" ht="180.75" hidden="false" customHeight="true" outlineLevel="0" collapsed="false">
      <c r="A20" s="46"/>
      <c r="B20" s="46"/>
      <c r="C20" s="46"/>
      <c r="D20" s="46"/>
      <c r="E20" s="46"/>
      <c r="F20" s="46"/>
      <c r="G20" s="46"/>
      <c r="H20" s="46"/>
      <c r="I20" s="46"/>
      <c r="J20" s="46"/>
      <c r="K20" s="46"/>
      <c r="L20" s="46"/>
      <c r="M20" s="46"/>
      <c r="N20" s="46"/>
      <c r="O20" s="46"/>
      <c r="P20" s="46"/>
      <c r="Q20" s="46" t="s">
        <v>92</v>
      </c>
      <c r="R20" s="48" t="s">
        <v>93</v>
      </c>
      <c r="S20" s="47"/>
      <c r="T20" s="27"/>
      <c r="U20" s="27"/>
      <c r="V20" s="27"/>
      <c r="W20" s="27"/>
      <c r="X20" s="27"/>
      <c r="Y20" s="27"/>
      <c r="Z20" s="28"/>
      <c r="AA20" s="28"/>
      <c r="AB20" s="28"/>
    </row>
    <row r="21" s="20" customFormat="true" ht="18.75" hidden="false" customHeight="false" outlineLevel="0" collapsed="false">
      <c r="A21" s="46" t="n">
        <v>1</v>
      </c>
      <c r="B21" s="49" t="n">
        <v>2</v>
      </c>
      <c r="C21" s="46" t="n">
        <v>3</v>
      </c>
      <c r="D21" s="49" t="n">
        <v>4</v>
      </c>
      <c r="E21" s="46" t="n">
        <v>5</v>
      </c>
      <c r="F21" s="49" t="n">
        <v>6</v>
      </c>
      <c r="G21" s="46" t="n">
        <v>7</v>
      </c>
      <c r="H21" s="49" t="n">
        <v>8</v>
      </c>
      <c r="I21" s="46" t="n">
        <v>9</v>
      </c>
      <c r="J21" s="49" t="n">
        <v>10</v>
      </c>
      <c r="K21" s="46" t="n">
        <v>11</v>
      </c>
      <c r="L21" s="49" t="n">
        <v>12</v>
      </c>
      <c r="M21" s="46" t="n">
        <v>13</v>
      </c>
      <c r="N21" s="49" t="n">
        <v>14</v>
      </c>
      <c r="O21" s="46" t="n">
        <v>15</v>
      </c>
      <c r="P21" s="49" t="n">
        <v>16</v>
      </c>
      <c r="Q21" s="46" t="n">
        <v>17</v>
      </c>
      <c r="R21" s="49" t="n">
        <v>18</v>
      </c>
      <c r="S21" s="46" t="n">
        <v>19</v>
      </c>
      <c r="T21" s="27"/>
      <c r="U21" s="27"/>
      <c r="V21" s="27"/>
      <c r="W21" s="27"/>
      <c r="X21" s="27"/>
      <c r="Y21" s="27"/>
      <c r="Z21" s="28"/>
      <c r="AA21" s="28"/>
      <c r="AB21" s="28"/>
    </row>
    <row r="22" s="20" customFormat="true" ht="18.75" hidden="false" customHeight="false" outlineLevel="0" collapsed="false">
      <c r="A22" s="50" t="n">
        <v>0</v>
      </c>
      <c r="B22" s="50" t="n">
        <v>0</v>
      </c>
      <c r="C22" s="50" t="n">
        <v>0</v>
      </c>
      <c r="D22" s="50" t="n">
        <v>0</v>
      </c>
      <c r="E22" s="50" t="n">
        <v>0</v>
      </c>
      <c r="F22" s="50" t="n">
        <v>0</v>
      </c>
      <c r="G22" s="50" t="n">
        <v>0</v>
      </c>
      <c r="H22" s="50" t="n">
        <v>0</v>
      </c>
      <c r="I22" s="50" t="n">
        <v>0</v>
      </c>
      <c r="J22" s="50" t="n">
        <v>0</v>
      </c>
      <c r="K22" s="50" t="n">
        <v>0</v>
      </c>
      <c r="L22" s="50" t="n">
        <v>0</v>
      </c>
      <c r="M22" s="50" t="n">
        <v>0</v>
      </c>
      <c r="N22" s="50" t="n">
        <v>0</v>
      </c>
      <c r="O22" s="50" t="n">
        <v>0</v>
      </c>
      <c r="P22" s="50" t="n">
        <v>0</v>
      </c>
      <c r="Q22" s="50" t="n">
        <v>0</v>
      </c>
      <c r="R22" s="50" t="n">
        <v>0</v>
      </c>
      <c r="S22" s="50" t="n">
        <v>0</v>
      </c>
      <c r="T22" s="27"/>
      <c r="U22" s="27"/>
      <c r="V22" s="27"/>
      <c r="W22" s="27"/>
      <c r="X22" s="27"/>
      <c r="Y22" s="27"/>
      <c r="Z22" s="28"/>
      <c r="AA22" s="28"/>
      <c r="AB22" s="28"/>
    </row>
    <row r="23" s="20" customFormat="true" ht="18.75" hidden="false" customHeight="false" outlineLevel="0" collapsed="false">
      <c r="A23" s="50" t="n">
        <v>0</v>
      </c>
      <c r="B23" s="50" t="n">
        <v>0</v>
      </c>
      <c r="C23" s="50" t="n">
        <v>0</v>
      </c>
      <c r="D23" s="50" t="n">
        <v>0</v>
      </c>
      <c r="E23" s="50" t="n">
        <v>0</v>
      </c>
      <c r="F23" s="50" t="n">
        <v>0</v>
      </c>
      <c r="G23" s="50" t="n">
        <v>0</v>
      </c>
      <c r="H23" s="50" t="n">
        <v>0</v>
      </c>
      <c r="I23" s="50" t="n">
        <v>0</v>
      </c>
      <c r="J23" s="50" t="n">
        <v>0</v>
      </c>
      <c r="K23" s="50" t="n">
        <v>0</v>
      </c>
      <c r="L23" s="50" t="n">
        <v>0</v>
      </c>
      <c r="M23" s="50" t="n">
        <v>0</v>
      </c>
      <c r="N23" s="50" t="n">
        <v>0</v>
      </c>
      <c r="O23" s="50" t="n">
        <v>0</v>
      </c>
      <c r="P23" s="50" t="n">
        <v>0</v>
      </c>
      <c r="Q23" s="50" t="n">
        <v>0</v>
      </c>
      <c r="R23" s="50" t="n">
        <v>0</v>
      </c>
      <c r="S23" s="50" t="n">
        <v>0</v>
      </c>
      <c r="T23" s="27"/>
      <c r="U23" s="27"/>
      <c r="V23" s="27"/>
      <c r="W23" s="27"/>
      <c r="X23" s="28"/>
      <c r="Y23" s="28"/>
      <c r="Z23" s="28"/>
      <c r="AA23" s="28"/>
      <c r="AB23" s="28"/>
    </row>
    <row r="24" s="20" customFormat="true" ht="18.75" hidden="false" customHeight="false" outlineLevel="0" collapsed="false">
      <c r="A24" s="50" t="n">
        <v>0</v>
      </c>
      <c r="B24" s="50" t="n">
        <v>0</v>
      </c>
      <c r="C24" s="50" t="n">
        <v>0</v>
      </c>
      <c r="D24" s="50" t="n">
        <v>0</v>
      </c>
      <c r="E24" s="50" t="n">
        <v>0</v>
      </c>
      <c r="F24" s="50" t="n">
        <v>0</v>
      </c>
      <c r="G24" s="50" t="n">
        <v>0</v>
      </c>
      <c r="H24" s="50" t="n">
        <v>0</v>
      </c>
      <c r="I24" s="50" t="n">
        <v>0</v>
      </c>
      <c r="J24" s="50" t="n">
        <v>0</v>
      </c>
      <c r="K24" s="50" t="n">
        <v>0</v>
      </c>
      <c r="L24" s="50" t="n">
        <v>0</v>
      </c>
      <c r="M24" s="50" t="n">
        <v>0</v>
      </c>
      <c r="N24" s="50" t="n">
        <v>0</v>
      </c>
      <c r="O24" s="50" t="n">
        <v>0</v>
      </c>
      <c r="P24" s="50" t="n">
        <v>0</v>
      </c>
      <c r="Q24" s="50" t="n">
        <v>0</v>
      </c>
      <c r="R24" s="50" t="n">
        <v>0</v>
      </c>
      <c r="S24" s="50" t="n">
        <v>0</v>
      </c>
      <c r="T24" s="27"/>
      <c r="U24" s="27"/>
      <c r="V24" s="27"/>
      <c r="W24" s="27"/>
      <c r="X24" s="28"/>
      <c r="Y24" s="28"/>
      <c r="Z24" s="28"/>
      <c r="AA24" s="28"/>
      <c r="AB24" s="28"/>
    </row>
    <row r="25" s="20" customFormat="true" ht="18.75" hidden="false" customHeight="false" outlineLevel="0" collapsed="false">
      <c r="A25" s="50" t="n">
        <v>0</v>
      </c>
      <c r="B25" s="50" t="n">
        <v>0</v>
      </c>
      <c r="C25" s="50" t="n">
        <v>0</v>
      </c>
      <c r="D25" s="50" t="n">
        <v>0</v>
      </c>
      <c r="E25" s="50" t="n">
        <v>0</v>
      </c>
      <c r="F25" s="50" t="n">
        <v>0</v>
      </c>
      <c r="G25" s="50" t="n">
        <v>0</v>
      </c>
      <c r="H25" s="50" t="n">
        <v>0</v>
      </c>
      <c r="I25" s="50" t="n">
        <v>0</v>
      </c>
      <c r="J25" s="50" t="n">
        <v>0</v>
      </c>
      <c r="K25" s="50" t="n">
        <v>0</v>
      </c>
      <c r="L25" s="50" t="n">
        <v>0</v>
      </c>
      <c r="M25" s="50" t="n">
        <v>0</v>
      </c>
      <c r="N25" s="50" t="n">
        <v>0</v>
      </c>
      <c r="O25" s="50" t="n">
        <v>0</v>
      </c>
      <c r="P25" s="50" t="n">
        <v>0</v>
      </c>
      <c r="Q25" s="50" t="n">
        <v>0</v>
      </c>
      <c r="R25" s="50" t="n">
        <v>0</v>
      </c>
      <c r="S25" s="50" t="n">
        <v>0</v>
      </c>
      <c r="T25" s="27"/>
      <c r="U25" s="27"/>
      <c r="V25" s="27"/>
      <c r="W25" s="27"/>
      <c r="X25" s="28"/>
      <c r="Y25" s="28"/>
      <c r="Z25" s="28"/>
      <c r="AA25" s="28"/>
      <c r="AB25" s="28"/>
    </row>
    <row r="26" s="20" customFormat="true" ht="18.75" hidden="false" customHeight="false" outlineLevel="0" collapsed="false">
      <c r="A26" s="50" t="n">
        <v>0</v>
      </c>
      <c r="B26" s="50" t="n">
        <v>0</v>
      </c>
      <c r="C26" s="50" t="n">
        <v>0</v>
      </c>
      <c r="D26" s="50" t="n">
        <v>0</v>
      </c>
      <c r="E26" s="50" t="n">
        <v>0</v>
      </c>
      <c r="F26" s="50" t="n">
        <v>0</v>
      </c>
      <c r="G26" s="50" t="n">
        <v>0</v>
      </c>
      <c r="H26" s="50" t="n">
        <v>0</v>
      </c>
      <c r="I26" s="50" t="n">
        <v>0</v>
      </c>
      <c r="J26" s="50" t="n">
        <v>0</v>
      </c>
      <c r="K26" s="50" t="n">
        <v>0</v>
      </c>
      <c r="L26" s="50" t="n">
        <v>0</v>
      </c>
      <c r="M26" s="50" t="n">
        <v>0</v>
      </c>
      <c r="N26" s="50" t="n">
        <v>0</v>
      </c>
      <c r="O26" s="50" t="n">
        <v>0</v>
      </c>
      <c r="P26" s="50" t="n">
        <v>0</v>
      </c>
      <c r="Q26" s="50" t="n">
        <v>0</v>
      </c>
      <c r="R26" s="50" t="n">
        <v>0</v>
      </c>
      <c r="S26" s="50" t="n">
        <v>0</v>
      </c>
      <c r="T26" s="27"/>
      <c r="U26" s="27"/>
      <c r="V26" s="27"/>
      <c r="W26" s="27"/>
      <c r="X26" s="28"/>
      <c r="Y26" s="28"/>
      <c r="Z26" s="28"/>
      <c r="AA26" s="28"/>
      <c r="AB26" s="28"/>
    </row>
    <row r="27" s="20" customFormat="true" ht="18.75" hidden="false" customHeight="false" outlineLevel="0" collapsed="false">
      <c r="A27" s="50" t="n">
        <v>0</v>
      </c>
      <c r="B27" s="50" t="n">
        <v>0</v>
      </c>
      <c r="C27" s="50" t="n">
        <v>0</v>
      </c>
      <c r="D27" s="50" t="n">
        <v>0</v>
      </c>
      <c r="E27" s="50" t="n">
        <v>0</v>
      </c>
      <c r="F27" s="50" t="n">
        <v>0</v>
      </c>
      <c r="G27" s="50" t="n">
        <v>0</v>
      </c>
      <c r="H27" s="50" t="n">
        <v>0</v>
      </c>
      <c r="I27" s="50" t="n">
        <v>0</v>
      </c>
      <c r="J27" s="50" t="n">
        <v>0</v>
      </c>
      <c r="K27" s="50" t="n">
        <v>0</v>
      </c>
      <c r="L27" s="50" t="n">
        <v>0</v>
      </c>
      <c r="M27" s="50" t="n">
        <v>0</v>
      </c>
      <c r="N27" s="50" t="n">
        <v>0</v>
      </c>
      <c r="O27" s="50" t="n">
        <v>0</v>
      </c>
      <c r="P27" s="50" t="n">
        <v>0</v>
      </c>
      <c r="Q27" s="50" t="n">
        <v>0</v>
      </c>
      <c r="R27" s="50" t="n">
        <v>0</v>
      </c>
      <c r="S27" s="50" t="n">
        <v>0</v>
      </c>
      <c r="T27" s="27"/>
      <c r="U27" s="27"/>
      <c r="V27" s="27"/>
      <c r="W27" s="27"/>
      <c r="X27" s="28"/>
      <c r="Y27" s="28"/>
      <c r="Z27" s="28"/>
      <c r="AA27" s="28"/>
      <c r="AB27" s="28"/>
    </row>
    <row r="28" s="20" customFormat="true" ht="18.75" hidden="false" customHeight="false" outlineLevel="0" collapsed="false">
      <c r="A28" s="50" t="n">
        <v>0</v>
      </c>
      <c r="B28" s="50" t="n">
        <v>0</v>
      </c>
      <c r="C28" s="50" t="n">
        <v>0</v>
      </c>
      <c r="D28" s="50" t="n">
        <v>0</v>
      </c>
      <c r="E28" s="50" t="n">
        <v>0</v>
      </c>
      <c r="F28" s="50" t="n">
        <v>0</v>
      </c>
      <c r="G28" s="50" t="n">
        <v>0</v>
      </c>
      <c r="H28" s="50" t="n">
        <v>0</v>
      </c>
      <c r="I28" s="50" t="n">
        <v>0</v>
      </c>
      <c r="J28" s="50" t="n">
        <v>0</v>
      </c>
      <c r="K28" s="50" t="n">
        <v>0</v>
      </c>
      <c r="L28" s="50" t="n">
        <v>0</v>
      </c>
      <c r="M28" s="50" t="n">
        <v>0</v>
      </c>
      <c r="N28" s="50" t="n">
        <v>0</v>
      </c>
      <c r="O28" s="50" t="n">
        <v>0</v>
      </c>
      <c r="P28" s="50" t="n">
        <v>0</v>
      </c>
      <c r="Q28" s="50" t="n">
        <v>0</v>
      </c>
      <c r="R28" s="50" t="n">
        <v>0</v>
      </c>
      <c r="S28" s="50" t="n">
        <v>0</v>
      </c>
      <c r="T28" s="27"/>
      <c r="U28" s="27"/>
      <c r="V28" s="27"/>
      <c r="W28" s="27"/>
      <c r="X28" s="28"/>
      <c r="Y28" s="28"/>
      <c r="Z28" s="28"/>
      <c r="AA28" s="28"/>
      <c r="AB28" s="28"/>
    </row>
    <row r="29" customFormat="false" ht="20.25" hidden="false" customHeight="true" outlineLevel="0" collapsed="false">
      <c r="A29" s="51"/>
      <c r="B29" s="49" t="s">
        <v>94</v>
      </c>
      <c r="C29" s="50" t="n">
        <v>0</v>
      </c>
      <c r="D29" s="50" t="s">
        <v>23</v>
      </c>
      <c r="E29" s="50" t="s">
        <v>23</v>
      </c>
      <c r="F29" s="50" t="s">
        <v>23</v>
      </c>
      <c r="G29" s="50" t="s">
        <v>23</v>
      </c>
      <c r="H29" s="50" t="s">
        <v>23</v>
      </c>
      <c r="I29" s="50" t="s">
        <v>23</v>
      </c>
      <c r="J29" s="50" t="s">
        <v>23</v>
      </c>
      <c r="K29" s="50" t="s">
        <v>23</v>
      </c>
      <c r="L29" s="50" t="s">
        <v>23</v>
      </c>
      <c r="M29" s="50" t="s">
        <v>23</v>
      </c>
      <c r="N29" s="50" t="s">
        <v>23</v>
      </c>
      <c r="O29" s="50" t="s">
        <v>23</v>
      </c>
      <c r="P29" s="50" t="s">
        <v>23</v>
      </c>
      <c r="Q29" s="50" t="s">
        <v>23</v>
      </c>
      <c r="R29" s="50" t="s">
        <v>23</v>
      </c>
      <c r="S29" s="50" t="s">
        <v>23</v>
      </c>
      <c r="T29" s="41"/>
      <c r="U29" s="41"/>
      <c r="V29" s="41"/>
      <c r="W29" s="41"/>
      <c r="X29" s="41"/>
      <c r="Y29" s="41"/>
      <c r="Z29" s="41"/>
      <c r="AA29" s="41"/>
      <c r="AB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c r="AA67" s="41"/>
      <c r="AB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c r="AB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c r="AA78" s="41"/>
      <c r="AB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c r="AA80" s="41"/>
      <c r="AB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c r="AA84" s="41"/>
      <c r="AB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c r="AA87" s="41"/>
      <c r="AB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c r="AA89" s="41"/>
      <c r="AB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c r="AA90" s="41"/>
      <c r="AB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c r="AA92" s="41"/>
      <c r="AB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c r="AA94" s="41"/>
      <c r="AB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c r="AA95" s="41"/>
      <c r="AB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c r="AA106" s="41"/>
      <c r="AB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c r="AA112" s="41"/>
      <c r="AB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c r="AA115" s="41"/>
      <c r="AB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c r="AA117" s="41"/>
      <c r="AB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c r="AA118" s="41"/>
      <c r="AB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c r="AA119" s="41"/>
      <c r="AB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c r="AA141" s="41"/>
      <c r="AB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c r="AA152" s="41"/>
      <c r="AB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c r="AA153" s="41"/>
      <c r="AB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c r="AA154" s="41"/>
      <c r="AB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c r="AA155" s="41"/>
      <c r="AB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c r="AA156" s="41"/>
      <c r="AB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c r="AA157" s="41"/>
      <c r="AB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c r="AA158" s="41"/>
      <c r="AB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c r="AA159" s="41"/>
      <c r="AB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c r="AA160" s="41"/>
      <c r="AB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c r="AA161" s="41"/>
      <c r="AB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c r="AA162" s="41"/>
      <c r="AB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c r="AA163" s="41"/>
      <c r="AB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c r="AA164" s="41"/>
      <c r="AB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c r="AA165" s="41"/>
      <c r="AB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c r="AA166" s="41"/>
      <c r="AB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c r="AA168" s="41"/>
      <c r="AB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c r="AA169" s="41"/>
      <c r="AB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c r="AA170" s="41"/>
      <c r="AB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c r="AA171" s="41"/>
      <c r="AB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c r="AA172" s="41"/>
      <c r="AB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c r="AA173" s="41"/>
      <c r="AB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c r="AA174" s="41"/>
      <c r="AB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c r="AA175" s="41"/>
      <c r="AB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c r="AA176" s="41"/>
      <c r="AB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c r="AA177" s="41"/>
      <c r="AB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c r="AA178" s="41"/>
      <c r="AB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c r="AA179" s="41"/>
      <c r="AB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c r="AA180" s="41"/>
      <c r="AB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c r="AA181" s="41"/>
      <c r="AB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c r="AA182" s="41"/>
      <c r="AB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c r="AA183" s="41"/>
      <c r="AB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c r="AA184" s="41"/>
      <c r="AB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c r="AA185" s="41"/>
      <c r="AB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c r="AA186" s="41"/>
      <c r="AB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c r="AA187" s="41"/>
      <c r="AB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c r="AA188" s="41"/>
      <c r="AB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c r="AA189" s="41"/>
      <c r="AB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c r="AA190" s="41"/>
      <c r="AB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c r="AA191" s="41"/>
      <c r="AB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c r="AA192" s="41"/>
      <c r="AB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c r="AA193" s="41"/>
      <c r="AB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c r="AA194" s="41"/>
      <c r="AB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c r="AA195" s="41"/>
      <c r="AB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c r="AA196" s="41"/>
      <c r="AB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c r="AA197" s="41"/>
      <c r="AB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c r="AA198" s="41"/>
      <c r="AB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c r="AA199" s="41"/>
      <c r="AB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c r="AA200" s="41"/>
      <c r="AB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c r="AB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c r="AA202" s="41"/>
      <c r="AB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c r="AA203" s="41"/>
      <c r="AB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c r="AA204" s="41"/>
      <c r="AB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c r="AA205" s="41"/>
      <c r="AB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c r="AA206" s="41"/>
      <c r="AB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c r="AA207" s="41"/>
      <c r="AB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c r="AA208" s="41"/>
      <c r="AB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c r="AA209" s="41"/>
      <c r="AB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c r="AA210" s="41"/>
      <c r="AB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c r="AA211" s="41"/>
      <c r="AB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c r="AA212" s="41"/>
      <c r="AB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c r="AA213" s="41"/>
      <c r="AB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c r="AA214" s="41"/>
      <c r="AB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c r="AA215" s="41"/>
      <c r="AB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c r="AA216" s="41"/>
      <c r="AB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c r="AA217" s="41"/>
      <c r="AB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c r="AA218" s="41"/>
      <c r="AB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c r="AA219" s="41"/>
      <c r="AB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c r="AA220" s="41"/>
      <c r="AB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c r="AA221" s="41"/>
      <c r="AB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c r="AA222" s="41"/>
      <c r="AB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c r="AA223" s="41"/>
      <c r="AB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c r="AA224" s="41"/>
      <c r="AB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c r="AA225" s="41"/>
      <c r="AB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c r="AA226" s="41"/>
      <c r="AB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c r="AA227" s="41"/>
      <c r="AB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c r="AA228" s="41"/>
      <c r="AB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c r="AA229" s="41"/>
      <c r="AB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c r="AA230" s="41"/>
      <c r="AB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c r="AA231" s="41"/>
      <c r="AB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c r="AA232" s="41"/>
      <c r="AB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c r="AA233" s="41"/>
      <c r="AB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c r="AA234" s="41"/>
      <c r="AB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c r="AA235" s="41"/>
      <c r="AB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c r="AA236" s="41"/>
      <c r="AB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c r="AA237" s="41"/>
      <c r="AB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c r="AA238" s="41"/>
      <c r="AB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c r="AA239" s="41"/>
      <c r="AB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c r="AA240" s="41"/>
      <c r="AB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c r="AA241" s="41"/>
      <c r="AB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c r="AA242" s="41"/>
      <c r="AB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c r="AA243" s="41"/>
      <c r="AB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c r="AA244" s="41"/>
      <c r="AB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c r="AA245" s="41"/>
      <c r="AB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c r="AA246" s="41"/>
      <c r="AB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c r="AA247" s="41"/>
      <c r="AB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c r="AA248" s="41"/>
      <c r="AB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c r="AA249" s="41"/>
      <c r="AB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c r="AA250" s="41"/>
      <c r="AB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c r="AA251" s="41"/>
      <c r="AB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c r="AA252" s="41"/>
      <c r="AB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c r="AA253" s="41"/>
      <c r="AB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c r="AA254" s="41"/>
      <c r="AB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c r="AA255" s="41"/>
      <c r="AB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c r="AA256" s="41"/>
      <c r="AB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c r="AA257" s="41"/>
      <c r="AB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c r="AA258" s="41"/>
      <c r="AB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c r="AA259" s="41"/>
      <c r="AB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c r="AA260" s="41"/>
      <c r="AB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c r="AA261" s="41"/>
      <c r="AB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c r="AA262" s="41"/>
      <c r="AB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c r="AA263" s="41"/>
      <c r="AB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c r="AA264" s="41"/>
      <c r="AB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c r="AA265" s="41"/>
      <c r="AB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c r="AA266" s="41"/>
      <c r="AB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c r="AA267" s="41"/>
      <c r="AB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c r="AA268" s="41"/>
      <c r="AB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c r="AA269" s="41"/>
      <c r="AB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c r="AA270" s="41"/>
      <c r="AB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c r="AA271" s="41"/>
      <c r="AB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c r="AA272" s="41"/>
      <c r="AB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c r="AA273" s="41"/>
      <c r="AB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c r="AA274" s="41"/>
      <c r="AB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c r="AA275" s="41"/>
      <c r="AB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c r="AA276" s="41"/>
      <c r="AB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c r="AA277" s="41"/>
      <c r="AB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c r="AA278" s="41"/>
      <c r="AB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c r="AA279" s="41"/>
      <c r="AB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c r="AA280" s="41"/>
      <c r="AB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c r="AA281" s="41"/>
      <c r="AB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c r="AA282" s="41"/>
      <c r="AB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c r="AA283" s="41"/>
      <c r="AB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c r="AA284" s="41"/>
      <c r="AB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c r="AA285" s="41"/>
      <c r="AB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c r="AA286" s="41"/>
      <c r="AB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c r="AA287" s="41"/>
      <c r="AB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c r="AA288" s="41"/>
      <c r="AB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c r="AA289" s="41"/>
      <c r="AB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c r="AA290" s="41"/>
      <c r="AB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c r="AA291" s="41"/>
      <c r="AB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c r="AA292" s="41"/>
      <c r="AB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c r="AA293" s="41"/>
      <c r="AB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c r="AA294" s="41"/>
      <c r="AB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c r="AA295" s="41"/>
      <c r="AB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c r="AA296" s="41"/>
      <c r="AB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c r="AA297" s="41"/>
      <c r="AB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c r="AA298" s="41"/>
      <c r="AB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c r="AA299" s="41"/>
      <c r="AB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c r="AA300" s="41"/>
      <c r="AB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c r="AA301" s="41"/>
      <c r="AB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c r="AA302" s="41"/>
      <c r="AB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c r="AA303" s="41"/>
      <c r="AB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c r="AA304" s="41"/>
      <c r="AB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c r="AA305" s="41"/>
      <c r="AB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c r="AA318" s="41"/>
      <c r="AB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c r="AA354" s="41"/>
      <c r="AB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c r="AA355" s="41"/>
      <c r="AB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c r="AA356" s="41"/>
      <c r="AB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c r="AA357" s="41"/>
      <c r="AB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c r="AA358" s="41"/>
      <c r="AB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c r="AA359" s="41"/>
      <c r="AB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c r="AA360" s="41"/>
      <c r="AB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c r="V361" s="41"/>
      <c r="W361" s="41"/>
      <c r="X361" s="41"/>
      <c r="Y361" s="41"/>
      <c r="Z361" s="41"/>
      <c r="AA361" s="41"/>
      <c r="AB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c r="V362" s="41"/>
      <c r="W362" s="41"/>
      <c r="X362" s="41"/>
      <c r="Y362" s="41"/>
      <c r="Z362" s="41"/>
      <c r="AA362" s="41"/>
      <c r="AB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c r="V363" s="41"/>
      <c r="W363" s="41"/>
      <c r="X363" s="41"/>
      <c r="Y363" s="41"/>
      <c r="Z363" s="41"/>
      <c r="AA363" s="41"/>
      <c r="AB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c r="V364" s="41"/>
      <c r="W364" s="41"/>
      <c r="X364" s="41"/>
      <c r="Y364" s="41"/>
      <c r="Z364" s="41"/>
      <c r="AA364" s="41"/>
      <c r="AB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c r="V365" s="41"/>
      <c r="W365" s="41"/>
      <c r="X365" s="41"/>
      <c r="Y365" s="41"/>
      <c r="Z365" s="41"/>
      <c r="AA365" s="41"/>
      <c r="AB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c r="V366" s="41"/>
      <c r="W366" s="41"/>
      <c r="X366" s="41"/>
      <c r="Y366" s="41"/>
      <c r="Z366" s="41"/>
      <c r="AA366" s="41"/>
      <c r="AB366" s="4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H23" activeCellId="0" sqref="H23"/>
    </sheetView>
  </sheetViews>
  <sheetFormatPr defaultColWidth="10.71484375" defaultRowHeight="15.75" zeroHeight="false" outlineLevelRow="0" outlineLevelCol="0"/>
  <cols>
    <col collapsed="false" customWidth="true" hidden="false" outlineLevel="0" max="1" min="1" style="52" width="9.57"/>
    <col collapsed="false" customWidth="true" hidden="false" outlineLevel="0" max="2" min="2" style="52" width="8.71"/>
    <col collapsed="false" customWidth="true" hidden="false" outlineLevel="0" max="3" min="3" style="52" width="12.71"/>
    <col collapsed="false" customWidth="true" hidden="false" outlineLevel="0" max="4" min="4" style="52" width="16.14"/>
    <col collapsed="false" customWidth="true" hidden="false" outlineLevel="0" max="5" min="5" style="52" width="11.14"/>
    <col collapsed="false" customWidth="true" hidden="false" outlineLevel="0" max="6" min="6" style="52" width="11"/>
    <col collapsed="false" customWidth="true" hidden="false" outlineLevel="0" max="8" min="7" style="52" width="8.71"/>
    <col collapsed="false" customWidth="true" hidden="false" outlineLevel="0" max="9" min="9" style="52" width="9.14"/>
    <col collapsed="false" customWidth="true" hidden="false" outlineLevel="0" max="10" min="10" style="52" width="9.29"/>
    <col collapsed="false" customWidth="true" hidden="false" outlineLevel="0" max="11" min="11" style="52" width="14.14"/>
    <col collapsed="false" customWidth="true" hidden="false" outlineLevel="0" max="15" min="12" style="52" width="8.71"/>
    <col collapsed="false" customWidth="true" hidden="false" outlineLevel="0" max="16" min="16" style="52" width="19.42"/>
    <col collapsed="false" customWidth="true" hidden="false" outlineLevel="0" max="17" min="17" style="52" width="21.71"/>
    <col collapsed="false" customWidth="true" hidden="false" outlineLevel="0" max="18" min="18" style="52" width="22"/>
    <col collapsed="false" customWidth="true" hidden="false" outlineLevel="0" max="19" min="19" style="52" width="19.71"/>
    <col collapsed="false" customWidth="true" hidden="false" outlineLevel="0" max="20" min="20" style="52" width="18.42"/>
    <col collapsed="false" customWidth="false" hidden="false" outlineLevel="0" max="237" min="21" style="52" width="10.71"/>
    <col collapsed="false" customWidth="true" hidden="false" outlineLevel="0" max="242" min="238" style="52" width="15.71"/>
    <col collapsed="false" customWidth="true" hidden="false" outlineLevel="0" max="246" min="243" style="52" width="12.71"/>
    <col collapsed="false" customWidth="true" hidden="false" outlineLevel="0" max="250" min="247" style="52" width="15.71"/>
    <col collapsed="false" customWidth="true" hidden="false" outlineLevel="0" max="251" min="251" style="52" width="22.86"/>
    <col collapsed="false" customWidth="true" hidden="false" outlineLevel="0" max="252" min="252" style="52" width="20.71"/>
    <col collapsed="false" customWidth="true" hidden="false" outlineLevel="0" max="253" min="253" style="52" width="16.71"/>
    <col collapsed="false" customWidth="false" hidden="false" outlineLevel="0" max="493" min="254" style="52" width="10.71"/>
    <col collapsed="false" customWidth="true" hidden="false" outlineLevel="0" max="498" min="494" style="52" width="15.71"/>
    <col collapsed="false" customWidth="true" hidden="false" outlineLevel="0" max="502" min="499" style="52" width="12.71"/>
    <col collapsed="false" customWidth="true" hidden="false" outlineLevel="0" max="506" min="503" style="52" width="15.71"/>
    <col collapsed="false" customWidth="true" hidden="false" outlineLevel="0" max="507" min="507" style="52" width="22.86"/>
    <col collapsed="false" customWidth="true" hidden="false" outlineLevel="0" max="508" min="508" style="52" width="20.71"/>
    <col collapsed="false" customWidth="true" hidden="false" outlineLevel="0" max="509" min="509" style="52" width="16.71"/>
    <col collapsed="false" customWidth="false" hidden="false" outlineLevel="0" max="749" min="510" style="52" width="10.71"/>
    <col collapsed="false" customWidth="true" hidden="false" outlineLevel="0" max="754" min="750" style="52" width="15.71"/>
    <col collapsed="false" customWidth="true" hidden="false" outlineLevel="0" max="758" min="755" style="52" width="12.71"/>
    <col collapsed="false" customWidth="true" hidden="false" outlineLevel="0" max="762" min="759" style="52" width="15.71"/>
    <col collapsed="false" customWidth="true" hidden="false" outlineLevel="0" max="763" min="763" style="52" width="22.86"/>
    <col collapsed="false" customWidth="true" hidden="false" outlineLevel="0" max="764" min="764" style="52" width="20.71"/>
    <col collapsed="false" customWidth="true" hidden="false" outlineLevel="0" max="765" min="765" style="52" width="16.71"/>
    <col collapsed="false" customWidth="false" hidden="false" outlineLevel="0" max="1005" min="766" style="52" width="10.71"/>
    <col collapsed="false" customWidth="true" hidden="false" outlineLevel="0" max="1010" min="1006" style="52" width="15.71"/>
    <col collapsed="false" customWidth="true" hidden="false" outlineLevel="0" max="1014" min="1011" style="52" width="12.71"/>
    <col collapsed="false" customWidth="true" hidden="false" outlineLevel="0" max="1018" min="1015" style="52" width="15.71"/>
    <col collapsed="false" customWidth="true" hidden="false" outlineLevel="0" max="1019" min="1019" style="52" width="22.86"/>
    <col collapsed="false" customWidth="true" hidden="false" outlineLevel="0" max="1020" min="1020" style="52" width="20.71"/>
    <col collapsed="false" customWidth="true" hidden="false" outlineLevel="0" max="1021" min="1021" style="52" width="16.71"/>
    <col collapsed="false" customWidth="false" hidden="false" outlineLevel="0" max="1261" min="1022" style="52" width="10.71"/>
    <col collapsed="false" customWidth="true" hidden="false" outlineLevel="0" max="1266" min="1262" style="52" width="15.71"/>
    <col collapsed="false" customWidth="true" hidden="false" outlineLevel="0" max="1270" min="1267" style="52" width="12.71"/>
    <col collapsed="false" customWidth="true" hidden="false" outlineLevel="0" max="1274" min="1271" style="52" width="15.71"/>
    <col collapsed="false" customWidth="true" hidden="false" outlineLevel="0" max="1275" min="1275" style="52" width="22.86"/>
    <col collapsed="false" customWidth="true" hidden="false" outlineLevel="0" max="1276" min="1276" style="52" width="20.71"/>
    <col collapsed="false" customWidth="true" hidden="false" outlineLevel="0" max="1277" min="1277" style="52" width="16.71"/>
    <col collapsed="false" customWidth="false" hidden="false" outlineLevel="0" max="1517" min="1278" style="52" width="10.71"/>
    <col collapsed="false" customWidth="true" hidden="false" outlineLevel="0" max="1522" min="1518" style="52" width="15.71"/>
    <col collapsed="false" customWidth="true" hidden="false" outlineLevel="0" max="1526" min="1523" style="52" width="12.71"/>
    <col collapsed="false" customWidth="true" hidden="false" outlineLevel="0" max="1530" min="1527" style="52" width="15.71"/>
    <col collapsed="false" customWidth="true" hidden="false" outlineLevel="0" max="1531" min="1531" style="52" width="22.86"/>
    <col collapsed="false" customWidth="true" hidden="false" outlineLevel="0" max="1532" min="1532" style="52" width="20.71"/>
    <col collapsed="false" customWidth="true" hidden="false" outlineLevel="0" max="1533" min="1533" style="52" width="16.71"/>
    <col collapsed="false" customWidth="false" hidden="false" outlineLevel="0" max="1773" min="1534" style="52" width="10.71"/>
    <col collapsed="false" customWidth="true" hidden="false" outlineLevel="0" max="1778" min="1774" style="52" width="15.71"/>
    <col collapsed="false" customWidth="true" hidden="false" outlineLevel="0" max="1782" min="1779" style="52" width="12.71"/>
    <col collapsed="false" customWidth="true" hidden="false" outlineLevel="0" max="1786" min="1783" style="52" width="15.71"/>
    <col collapsed="false" customWidth="true" hidden="false" outlineLevel="0" max="1787" min="1787" style="52" width="22.86"/>
    <col collapsed="false" customWidth="true" hidden="false" outlineLevel="0" max="1788" min="1788" style="52" width="20.71"/>
    <col collapsed="false" customWidth="true" hidden="false" outlineLevel="0" max="1789" min="1789" style="52" width="16.71"/>
    <col collapsed="false" customWidth="false" hidden="false" outlineLevel="0" max="2029" min="1790" style="52" width="10.71"/>
    <col collapsed="false" customWidth="true" hidden="false" outlineLevel="0" max="2034" min="2030" style="52" width="15.71"/>
    <col collapsed="false" customWidth="true" hidden="false" outlineLevel="0" max="2038" min="2035" style="52" width="12.71"/>
    <col collapsed="false" customWidth="true" hidden="false" outlineLevel="0" max="2042" min="2039" style="52" width="15.71"/>
    <col collapsed="false" customWidth="true" hidden="false" outlineLevel="0" max="2043" min="2043" style="52" width="22.86"/>
    <col collapsed="false" customWidth="true" hidden="false" outlineLevel="0" max="2044" min="2044" style="52" width="20.71"/>
    <col collapsed="false" customWidth="true" hidden="false" outlineLevel="0" max="2045" min="2045" style="52" width="16.71"/>
    <col collapsed="false" customWidth="false" hidden="false" outlineLevel="0" max="2285" min="2046" style="52" width="10.71"/>
    <col collapsed="false" customWidth="true" hidden="false" outlineLevel="0" max="2290" min="2286" style="52" width="15.71"/>
    <col collapsed="false" customWidth="true" hidden="false" outlineLevel="0" max="2294" min="2291" style="52" width="12.71"/>
    <col collapsed="false" customWidth="true" hidden="false" outlineLevel="0" max="2298" min="2295" style="52" width="15.71"/>
    <col collapsed="false" customWidth="true" hidden="false" outlineLevel="0" max="2299" min="2299" style="52" width="22.86"/>
    <col collapsed="false" customWidth="true" hidden="false" outlineLevel="0" max="2300" min="2300" style="52" width="20.71"/>
    <col collapsed="false" customWidth="true" hidden="false" outlineLevel="0" max="2301" min="2301" style="52" width="16.71"/>
    <col collapsed="false" customWidth="false" hidden="false" outlineLevel="0" max="2541" min="2302" style="52" width="10.71"/>
    <col collapsed="false" customWidth="true" hidden="false" outlineLevel="0" max="2546" min="2542" style="52" width="15.71"/>
    <col collapsed="false" customWidth="true" hidden="false" outlineLevel="0" max="2550" min="2547" style="52" width="12.71"/>
    <col collapsed="false" customWidth="true" hidden="false" outlineLevel="0" max="2554" min="2551" style="52" width="15.71"/>
    <col collapsed="false" customWidth="true" hidden="false" outlineLevel="0" max="2555" min="2555" style="52" width="22.86"/>
    <col collapsed="false" customWidth="true" hidden="false" outlineLevel="0" max="2556" min="2556" style="52" width="20.71"/>
    <col collapsed="false" customWidth="true" hidden="false" outlineLevel="0" max="2557" min="2557" style="52" width="16.71"/>
    <col collapsed="false" customWidth="false" hidden="false" outlineLevel="0" max="2797" min="2558" style="52" width="10.71"/>
    <col collapsed="false" customWidth="true" hidden="false" outlineLevel="0" max="2802" min="2798" style="52" width="15.71"/>
    <col collapsed="false" customWidth="true" hidden="false" outlineLevel="0" max="2806" min="2803" style="52" width="12.71"/>
    <col collapsed="false" customWidth="true" hidden="false" outlineLevel="0" max="2810" min="2807" style="52" width="15.71"/>
    <col collapsed="false" customWidth="true" hidden="false" outlineLevel="0" max="2811" min="2811" style="52" width="22.86"/>
    <col collapsed="false" customWidth="true" hidden="false" outlineLevel="0" max="2812" min="2812" style="52" width="20.71"/>
    <col collapsed="false" customWidth="true" hidden="false" outlineLevel="0" max="2813" min="2813" style="52" width="16.71"/>
    <col collapsed="false" customWidth="false" hidden="false" outlineLevel="0" max="3053" min="2814" style="52" width="10.71"/>
    <col collapsed="false" customWidth="true" hidden="false" outlineLevel="0" max="3058" min="3054" style="52" width="15.71"/>
    <col collapsed="false" customWidth="true" hidden="false" outlineLevel="0" max="3062" min="3059" style="52" width="12.71"/>
    <col collapsed="false" customWidth="true" hidden="false" outlineLevel="0" max="3066" min="3063" style="52" width="15.71"/>
    <col collapsed="false" customWidth="true" hidden="false" outlineLevel="0" max="3067" min="3067" style="52" width="22.86"/>
    <col collapsed="false" customWidth="true" hidden="false" outlineLevel="0" max="3068" min="3068" style="52" width="20.71"/>
    <col collapsed="false" customWidth="true" hidden="false" outlineLevel="0" max="3069" min="3069" style="52" width="16.71"/>
    <col collapsed="false" customWidth="false" hidden="false" outlineLevel="0" max="3309" min="3070" style="52" width="10.71"/>
    <col collapsed="false" customWidth="true" hidden="false" outlineLevel="0" max="3314" min="3310" style="52" width="15.71"/>
    <col collapsed="false" customWidth="true" hidden="false" outlineLevel="0" max="3318" min="3315" style="52" width="12.71"/>
    <col collapsed="false" customWidth="true" hidden="false" outlineLevel="0" max="3322" min="3319" style="52" width="15.71"/>
    <col collapsed="false" customWidth="true" hidden="false" outlineLevel="0" max="3323" min="3323" style="52" width="22.86"/>
    <col collapsed="false" customWidth="true" hidden="false" outlineLevel="0" max="3324" min="3324" style="52" width="20.71"/>
    <col collapsed="false" customWidth="true" hidden="false" outlineLevel="0" max="3325" min="3325" style="52" width="16.71"/>
    <col collapsed="false" customWidth="false" hidden="false" outlineLevel="0" max="3565" min="3326" style="52" width="10.71"/>
    <col collapsed="false" customWidth="true" hidden="false" outlineLevel="0" max="3570" min="3566" style="52" width="15.71"/>
    <col collapsed="false" customWidth="true" hidden="false" outlineLevel="0" max="3574" min="3571" style="52" width="12.71"/>
    <col collapsed="false" customWidth="true" hidden="false" outlineLevel="0" max="3578" min="3575" style="52" width="15.71"/>
    <col collapsed="false" customWidth="true" hidden="false" outlineLevel="0" max="3579" min="3579" style="52" width="22.86"/>
    <col collapsed="false" customWidth="true" hidden="false" outlineLevel="0" max="3580" min="3580" style="52" width="20.71"/>
    <col collapsed="false" customWidth="true" hidden="false" outlineLevel="0" max="3581" min="3581" style="52" width="16.71"/>
    <col collapsed="false" customWidth="false" hidden="false" outlineLevel="0" max="3821" min="3582" style="52" width="10.71"/>
    <col collapsed="false" customWidth="true" hidden="false" outlineLevel="0" max="3826" min="3822" style="52" width="15.71"/>
    <col collapsed="false" customWidth="true" hidden="false" outlineLevel="0" max="3830" min="3827" style="52" width="12.71"/>
    <col collapsed="false" customWidth="true" hidden="false" outlineLevel="0" max="3834" min="3831" style="52" width="15.71"/>
    <col collapsed="false" customWidth="true" hidden="false" outlineLevel="0" max="3835" min="3835" style="52" width="22.86"/>
    <col collapsed="false" customWidth="true" hidden="false" outlineLevel="0" max="3836" min="3836" style="52" width="20.71"/>
    <col collapsed="false" customWidth="true" hidden="false" outlineLevel="0" max="3837" min="3837" style="52" width="16.71"/>
    <col collapsed="false" customWidth="false" hidden="false" outlineLevel="0" max="4077" min="3838" style="52" width="10.71"/>
    <col collapsed="false" customWidth="true" hidden="false" outlineLevel="0" max="4082" min="4078" style="52" width="15.71"/>
    <col collapsed="false" customWidth="true" hidden="false" outlineLevel="0" max="4086" min="4083" style="52" width="12.71"/>
    <col collapsed="false" customWidth="true" hidden="false" outlineLevel="0" max="4090" min="4087" style="52" width="15.71"/>
    <col collapsed="false" customWidth="true" hidden="false" outlineLevel="0" max="4091" min="4091" style="52" width="22.86"/>
    <col collapsed="false" customWidth="true" hidden="false" outlineLevel="0" max="4092" min="4092" style="52" width="20.71"/>
    <col collapsed="false" customWidth="true" hidden="false" outlineLevel="0" max="4093" min="4093" style="52" width="16.71"/>
    <col collapsed="false" customWidth="false" hidden="false" outlineLevel="0" max="4333" min="4094" style="52" width="10.71"/>
    <col collapsed="false" customWidth="true" hidden="false" outlineLevel="0" max="4338" min="4334" style="52" width="15.71"/>
    <col collapsed="false" customWidth="true" hidden="false" outlineLevel="0" max="4342" min="4339" style="52" width="12.71"/>
    <col collapsed="false" customWidth="true" hidden="false" outlineLevel="0" max="4346" min="4343" style="52" width="15.71"/>
    <col collapsed="false" customWidth="true" hidden="false" outlineLevel="0" max="4347" min="4347" style="52" width="22.86"/>
    <col collapsed="false" customWidth="true" hidden="false" outlineLevel="0" max="4348" min="4348" style="52" width="20.71"/>
    <col collapsed="false" customWidth="true" hidden="false" outlineLevel="0" max="4349" min="4349" style="52" width="16.71"/>
    <col collapsed="false" customWidth="false" hidden="false" outlineLevel="0" max="4589" min="4350" style="52" width="10.71"/>
    <col collapsed="false" customWidth="true" hidden="false" outlineLevel="0" max="4594" min="4590" style="52" width="15.71"/>
    <col collapsed="false" customWidth="true" hidden="false" outlineLevel="0" max="4598" min="4595" style="52" width="12.71"/>
    <col collapsed="false" customWidth="true" hidden="false" outlineLevel="0" max="4602" min="4599" style="52" width="15.71"/>
    <col collapsed="false" customWidth="true" hidden="false" outlineLevel="0" max="4603" min="4603" style="52" width="22.86"/>
    <col collapsed="false" customWidth="true" hidden="false" outlineLevel="0" max="4604" min="4604" style="52" width="20.71"/>
    <col collapsed="false" customWidth="true" hidden="false" outlineLevel="0" max="4605" min="4605" style="52" width="16.71"/>
    <col collapsed="false" customWidth="false" hidden="false" outlineLevel="0" max="4845" min="4606" style="52" width="10.71"/>
    <col collapsed="false" customWidth="true" hidden="false" outlineLevel="0" max="4850" min="4846" style="52" width="15.71"/>
    <col collapsed="false" customWidth="true" hidden="false" outlineLevel="0" max="4854" min="4851" style="52" width="12.71"/>
    <col collapsed="false" customWidth="true" hidden="false" outlineLevel="0" max="4858" min="4855" style="52" width="15.71"/>
    <col collapsed="false" customWidth="true" hidden="false" outlineLevel="0" max="4859" min="4859" style="52" width="22.86"/>
    <col collapsed="false" customWidth="true" hidden="false" outlineLevel="0" max="4860" min="4860" style="52" width="20.71"/>
    <col collapsed="false" customWidth="true" hidden="false" outlineLevel="0" max="4861" min="4861" style="52" width="16.71"/>
    <col collapsed="false" customWidth="false" hidden="false" outlineLevel="0" max="5101" min="4862" style="52" width="10.71"/>
    <col collapsed="false" customWidth="true" hidden="false" outlineLevel="0" max="5106" min="5102" style="52" width="15.71"/>
    <col collapsed="false" customWidth="true" hidden="false" outlineLevel="0" max="5110" min="5107" style="52" width="12.71"/>
    <col collapsed="false" customWidth="true" hidden="false" outlineLevel="0" max="5114" min="5111" style="52" width="15.71"/>
    <col collapsed="false" customWidth="true" hidden="false" outlineLevel="0" max="5115" min="5115" style="52" width="22.86"/>
    <col collapsed="false" customWidth="true" hidden="false" outlineLevel="0" max="5116" min="5116" style="52" width="20.71"/>
    <col collapsed="false" customWidth="true" hidden="false" outlineLevel="0" max="5117" min="5117" style="52" width="16.71"/>
    <col collapsed="false" customWidth="false" hidden="false" outlineLevel="0" max="5357" min="5118" style="52" width="10.71"/>
    <col collapsed="false" customWidth="true" hidden="false" outlineLevel="0" max="5362" min="5358" style="52" width="15.71"/>
    <col collapsed="false" customWidth="true" hidden="false" outlineLevel="0" max="5366" min="5363" style="52" width="12.71"/>
    <col collapsed="false" customWidth="true" hidden="false" outlineLevel="0" max="5370" min="5367" style="52" width="15.71"/>
    <col collapsed="false" customWidth="true" hidden="false" outlineLevel="0" max="5371" min="5371" style="52" width="22.86"/>
    <col collapsed="false" customWidth="true" hidden="false" outlineLevel="0" max="5372" min="5372" style="52" width="20.71"/>
    <col collapsed="false" customWidth="true" hidden="false" outlineLevel="0" max="5373" min="5373" style="52" width="16.71"/>
    <col collapsed="false" customWidth="false" hidden="false" outlineLevel="0" max="5613" min="5374" style="52" width="10.71"/>
    <col collapsed="false" customWidth="true" hidden="false" outlineLevel="0" max="5618" min="5614" style="52" width="15.71"/>
    <col collapsed="false" customWidth="true" hidden="false" outlineLevel="0" max="5622" min="5619" style="52" width="12.71"/>
    <col collapsed="false" customWidth="true" hidden="false" outlineLevel="0" max="5626" min="5623" style="52" width="15.71"/>
    <col collapsed="false" customWidth="true" hidden="false" outlineLevel="0" max="5627" min="5627" style="52" width="22.86"/>
    <col collapsed="false" customWidth="true" hidden="false" outlineLevel="0" max="5628" min="5628" style="52" width="20.71"/>
    <col collapsed="false" customWidth="true" hidden="false" outlineLevel="0" max="5629" min="5629" style="52" width="16.71"/>
    <col collapsed="false" customWidth="false" hidden="false" outlineLevel="0" max="5869" min="5630" style="52" width="10.71"/>
    <col collapsed="false" customWidth="true" hidden="false" outlineLevel="0" max="5874" min="5870" style="52" width="15.71"/>
    <col collapsed="false" customWidth="true" hidden="false" outlineLevel="0" max="5878" min="5875" style="52" width="12.71"/>
    <col collapsed="false" customWidth="true" hidden="false" outlineLevel="0" max="5882" min="5879" style="52" width="15.71"/>
    <col collapsed="false" customWidth="true" hidden="false" outlineLevel="0" max="5883" min="5883" style="52" width="22.86"/>
    <col collapsed="false" customWidth="true" hidden="false" outlineLevel="0" max="5884" min="5884" style="52" width="20.71"/>
    <col collapsed="false" customWidth="true" hidden="false" outlineLevel="0" max="5885" min="5885" style="52" width="16.71"/>
    <col collapsed="false" customWidth="false" hidden="false" outlineLevel="0" max="6125" min="5886" style="52" width="10.71"/>
    <col collapsed="false" customWidth="true" hidden="false" outlineLevel="0" max="6130" min="6126" style="52" width="15.71"/>
    <col collapsed="false" customWidth="true" hidden="false" outlineLevel="0" max="6134" min="6131" style="52" width="12.71"/>
    <col collapsed="false" customWidth="true" hidden="false" outlineLevel="0" max="6138" min="6135" style="52" width="15.71"/>
    <col collapsed="false" customWidth="true" hidden="false" outlineLevel="0" max="6139" min="6139" style="52" width="22.86"/>
    <col collapsed="false" customWidth="true" hidden="false" outlineLevel="0" max="6140" min="6140" style="52" width="20.71"/>
    <col collapsed="false" customWidth="true" hidden="false" outlineLevel="0" max="6141" min="6141" style="52" width="16.71"/>
    <col collapsed="false" customWidth="false" hidden="false" outlineLevel="0" max="6381" min="6142" style="52" width="10.71"/>
    <col collapsed="false" customWidth="true" hidden="false" outlineLevel="0" max="6386" min="6382" style="52" width="15.71"/>
    <col collapsed="false" customWidth="true" hidden="false" outlineLevel="0" max="6390" min="6387" style="52" width="12.71"/>
    <col collapsed="false" customWidth="true" hidden="false" outlineLevel="0" max="6394" min="6391" style="52" width="15.71"/>
    <col collapsed="false" customWidth="true" hidden="false" outlineLevel="0" max="6395" min="6395" style="52" width="22.86"/>
    <col collapsed="false" customWidth="true" hidden="false" outlineLevel="0" max="6396" min="6396" style="52" width="20.71"/>
    <col collapsed="false" customWidth="true" hidden="false" outlineLevel="0" max="6397" min="6397" style="52" width="16.71"/>
    <col collapsed="false" customWidth="false" hidden="false" outlineLevel="0" max="6637" min="6398" style="52" width="10.71"/>
    <col collapsed="false" customWidth="true" hidden="false" outlineLevel="0" max="6642" min="6638" style="52" width="15.71"/>
    <col collapsed="false" customWidth="true" hidden="false" outlineLevel="0" max="6646" min="6643" style="52" width="12.71"/>
    <col collapsed="false" customWidth="true" hidden="false" outlineLevel="0" max="6650" min="6647" style="52" width="15.71"/>
    <col collapsed="false" customWidth="true" hidden="false" outlineLevel="0" max="6651" min="6651" style="52" width="22.86"/>
    <col collapsed="false" customWidth="true" hidden="false" outlineLevel="0" max="6652" min="6652" style="52" width="20.71"/>
    <col collapsed="false" customWidth="true" hidden="false" outlineLevel="0" max="6653" min="6653" style="52" width="16.71"/>
    <col collapsed="false" customWidth="false" hidden="false" outlineLevel="0" max="6893" min="6654" style="52" width="10.71"/>
    <col collapsed="false" customWidth="true" hidden="false" outlineLevel="0" max="6898" min="6894" style="52" width="15.71"/>
    <col collapsed="false" customWidth="true" hidden="false" outlineLevel="0" max="6902" min="6899" style="52" width="12.71"/>
    <col collapsed="false" customWidth="true" hidden="false" outlineLevel="0" max="6906" min="6903" style="52" width="15.71"/>
    <col collapsed="false" customWidth="true" hidden="false" outlineLevel="0" max="6907" min="6907" style="52" width="22.86"/>
    <col collapsed="false" customWidth="true" hidden="false" outlineLevel="0" max="6908" min="6908" style="52" width="20.71"/>
    <col collapsed="false" customWidth="true" hidden="false" outlineLevel="0" max="6909" min="6909" style="52" width="16.71"/>
    <col collapsed="false" customWidth="false" hidden="false" outlineLevel="0" max="7149" min="6910" style="52" width="10.71"/>
    <col collapsed="false" customWidth="true" hidden="false" outlineLevel="0" max="7154" min="7150" style="52" width="15.71"/>
    <col collapsed="false" customWidth="true" hidden="false" outlineLevel="0" max="7158" min="7155" style="52" width="12.71"/>
    <col collapsed="false" customWidth="true" hidden="false" outlineLevel="0" max="7162" min="7159" style="52" width="15.71"/>
    <col collapsed="false" customWidth="true" hidden="false" outlineLevel="0" max="7163" min="7163" style="52" width="22.86"/>
    <col collapsed="false" customWidth="true" hidden="false" outlineLevel="0" max="7164" min="7164" style="52" width="20.71"/>
    <col collapsed="false" customWidth="true" hidden="false" outlineLevel="0" max="7165" min="7165" style="52" width="16.71"/>
    <col collapsed="false" customWidth="false" hidden="false" outlineLevel="0" max="7405" min="7166" style="52" width="10.71"/>
    <col collapsed="false" customWidth="true" hidden="false" outlineLevel="0" max="7410" min="7406" style="52" width="15.71"/>
    <col collapsed="false" customWidth="true" hidden="false" outlineLevel="0" max="7414" min="7411" style="52" width="12.71"/>
    <col collapsed="false" customWidth="true" hidden="false" outlineLevel="0" max="7418" min="7415" style="52" width="15.71"/>
    <col collapsed="false" customWidth="true" hidden="false" outlineLevel="0" max="7419" min="7419" style="52" width="22.86"/>
    <col collapsed="false" customWidth="true" hidden="false" outlineLevel="0" max="7420" min="7420" style="52" width="20.71"/>
    <col collapsed="false" customWidth="true" hidden="false" outlineLevel="0" max="7421" min="7421" style="52" width="16.71"/>
    <col collapsed="false" customWidth="false" hidden="false" outlineLevel="0" max="7661" min="7422" style="52" width="10.71"/>
    <col collapsed="false" customWidth="true" hidden="false" outlineLevel="0" max="7666" min="7662" style="52" width="15.71"/>
    <col collapsed="false" customWidth="true" hidden="false" outlineLevel="0" max="7670" min="7667" style="52" width="12.71"/>
    <col collapsed="false" customWidth="true" hidden="false" outlineLevel="0" max="7674" min="7671" style="52" width="15.71"/>
    <col collapsed="false" customWidth="true" hidden="false" outlineLevel="0" max="7675" min="7675" style="52" width="22.86"/>
    <col collapsed="false" customWidth="true" hidden="false" outlineLevel="0" max="7676" min="7676" style="52" width="20.71"/>
    <col collapsed="false" customWidth="true" hidden="false" outlineLevel="0" max="7677" min="7677" style="52" width="16.71"/>
    <col collapsed="false" customWidth="false" hidden="false" outlineLevel="0" max="7917" min="7678" style="52" width="10.71"/>
    <col collapsed="false" customWidth="true" hidden="false" outlineLevel="0" max="7922" min="7918" style="52" width="15.71"/>
    <col collapsed="false" customWidth="true" hidden="false" outlineLevel="0" max="7926" min="7923" style="52" width="12.71"/>
    <col collapsed="false" customWidth="true" hidden="false" outlineLevel="0" max="7930" min="7927" style="52" width="15.71"/>
    <col collapsed="false" customWidth="true" hidden="false" outlineLevel="0" max="7931" min="7931" style="52" width="22.86"/>
    <col collapsed="false" customWidth="true" hidden="false" outlineLevel="0" max="7932" min="7932" style="52" width="20.71"/>
    <col collapsed="false" customWidth="true" hidden="false" outlineLevel="0" max="7933" min="7933" style="52" width="16.71"/>
    <col collapsed="false" customWidth="false" hidden="false" outlineLevel="0" max="8173" min="7934" style="52" width="10.71"/>
    <col collapsed="false" customWidth="true" hidden="false" outlineLevel="0" max="8178" min="8174" style="52" width="15.71"/>
    <col collapsed="false" customWidth="true" hidden="false" outlineLevel="0" max="8182" min="8179" style="52" width="12.71"/>
    <col collapsed="false" customWidth="true" hidden="false" outlineLevel="0" max="8186" min="8183" style="52" width="15.71"/>
    <col collapsed="false" customWidth="true" hidden="false" outlineLevel="0" max="8187" min="8187" style="52" width="22.86"/>
    <col collapsed="false" customWidth="true" hidden="false" outlineLevel="0" max="8188" min="8188" style="52" width="20.71"/>
    <col collapsed="false" customWidth="true" hidden="false" outlineLevel="0" max="8189" min="8189" style="52" width="16.71"/>
    <col collapsed="false" customWidth="false" hidden="false" outlineLevel="0" max="8429" min="8190" style="52" width="10.71"/>
    <col collapsed="false" customWidth="true" hidden="false" outlineLevel="0" max="8434" min="8430" style="52" width="15.71"/>
    <col collapsed="false" customWidth="true" hidden="false" outlineLevel="0" max="8438" min="8435" style="52" width="12.71"/>
    <col collapsed="false" customWidth="true" hidden="false" outlineLevel="0" max="8442" min="8439" style="52" width="15.71"/>
    <col collapsed="false" customWidth="true" hidden="false" outlineLevel="0" max="8443" min="8443" style="52" width="22.86"/>
    <col collapsed="false" customWidth="true" hidden="false" outlineLevel="0" max="8444" min="8444" style="52" width="20.71"/>
    <col collapsed="false" customWidth="true" hidden="false" outlineLevel="0" max="8445" min="8445" style="52" width="16.71"/>
    <col collapsed="false" customWidth="false" hidden="false" outlineLevel="0" max="8685" min="8446" style="52" width="10.71"/>
    <col collapsed="false" customWidth="true" hidden="false" outlineLevel="0" max="8690" min="8686" style="52" width="15.71"/>
    <col collapsed="false" customWidth="true" hidden="false" outlineLevel="0" max="8694" min="8691" style="52" width="12.71"/>
    <col collapsed="false" customWidth="true" hidden="false" outlineLevel="0" max="8698" min="8695" style="52" width="15.71"/>
    <col collapsed="false" customWidth="true" hidden="false" outlineLevel="0" max="8699" min="8699" style="52" width="22.86"/>
    <col collapsed="false" customWidth="true" hidden="false" outlineLevel="0" max="8700" min="8700" style="52" width="20.71"/>
    <col collapsed="false" customWidth="true" hidden="false" outlineLevel="0" max="8701" min="8701" style="52" width="16.71"/>
    <col collapsed="false" customWidth="false" hidden="false" outlineLevel="0" max="8941" min="8702" style="52" width="10.71"/>
    <col collapsed="false" customWidth="true" hidden="false" outlineLevel="0" max="8946" min="8942" style="52" width="15.71"/>
    <col collapsed="false" customWidth="true" hidden="false" outlineLevel="0" max="8950" min="8947" style="52" width="12.71"/>
    <col collapsed="false" customWidth="true" hidden="false" outlineLevel="0" max="8954" min="8951" style="52" width="15.71"/>
    <col collapsed="false" customWidth="true" hidden="false" outlineLevel="0" max="8955" min="8955" style="52" width="22.86"/>
    <col collapsed="false" customWidth="true" hidden="false" outlineLevel="0" max="8956" min="8956" style="52" width="20.71"/>
    <col collapsed="false" customWidth="true" hidden="false" outlineLevel="0" max="8957" min="8957" style="52" width="16.71"/>
    <col collapsed="false" customWidth="false" hidden="false" outlineLevel="0" max="9197" min="8958" style="52" width="10.71"/>
    <col collapsed="false" customWidth="true" hidden="false" outlineLevel="0" max="9202" min="9198" style="52" width="15.71"/>
    <col collapsed="false" customWidth="true" hidden="false" outlineLevel="0" max="9206" min="9203" style="52" width="12.71"/>
    <col collapsed="false" customWidth="true" hidden="false" outlineLevel="0" max="9210" min="9207" style="52" width="15.71"/>
    <col collapsed="false" customWidth="true" hidden="false" outlineLevel="0" max="9211" min="9211" style="52" width="22.86"/>
    <col collapsed="false" customWidth="true" hidden="false" outlineLevel="0" max="9212" min="9212" style="52" width="20.71"/>
    <col collapsed="false" customWidth="true" hidden="false" outlineLevel="0" max="9213" min="9213" style="52" width="16.71"/>
    <col collapsed="false" customWidth="false" hidden="false" outlineLevel="0" max="9453" min="9214" style="52" width="10.71"/>
    <col collapsed="false" customWidth="true" hidden="false" outlineLevel="0" max="9458" min="9454" style="52" width="15.71"/>
    <col collapsed="false" customWidth="true" hidden="false" outlineLevel="0" max="9462" min="9459" style="52" width="12.71"/>
    <col collapsed="false" customWidth="true" hidden="false" outlineLevel="0" max="9466" min="9463" style="52" width="15.71"/>
    <col collapsed="false" customWidth="true" hidden="false" outlineLevel="0" max="9467" min="9467" style="52" width="22.86"/>
    <col collapsed="false" customWidth="true" hidden="false" outlineLevel="0" max="9468" min="9468" style="52" width="20.71"/>
    <col collapsed="false" customWidth="true" hidden="false" outlineLevel="0" max="9469" min="9469" style="52" width="16.71"/>
    <col collapsed="false" customWidth="false" hidden="false" outlineLevel="0" max="9709" min="9470" style="52" width="10.71"/>
    <col collapsed="false" customWidth="true" hidden="false" outlineLevel="0" max="9714" min="9710" style="52" width="15.71"/>
    <col collapsed="false" customWidth="true" hidden="false" outlineLevel="0" max="9718" min="9715" style="52" width="12.71"/>
    <col collapsed="false" customWidth="true" hidden="false" outlineLevel="0" max="9722" min="9719" style="52" width="15.71"/>
    <col collapsed="false" customWidth="true" hidden="false" outlineLevel="0" max="9723" min="9723" style="52" width="22.86"/>
    <col collapsed="false" customWidth="true" hidden="false" outlineLevel="0" max="9724" min="9724" style="52" width="20.71"/>
    <col collapsed="false" customWidth="true" hidden="false" outlineLevel="0" max="9725" min="9725" style="52" width="16.71"/>
    <col collapsed="false" customWidth="false" hidden="false" outlineLevel="0" max="9965" min="9726" style="52" width="10.71"/>
    <col collapsed="false" customWidth="true" hidden="false" outlineLevel="0" max="9970" min="9966" style="52" width="15.71"/>
    <col collapsed="false" customWidth="true" hidden="false" outlineLevel="0" max="9974" min="9971" style="52" width="12.71"/>
    <col collapsed="false" customWidth="true" hidden="false" outlineLevel="0" max="9978" min="9975" style="52" width="15.71"/>
    <col collapsed="false" customWidth="true" hidden="false" outlineLevel="0" max="9979" min="9979" style="52" width="22.86"/>
    <col collapsed="false" customWidth="true" hidden="false" outlineLevel="0" max="9980" min="9980" style="52" width="20.71"/>
    <col collapsed="false" customWidth="true" hidden="false" outlineLevel="0" max="9981" min="9981" style="52" width="16.71"/>
    <col collapsed="false" customWidth="false" hidden="false" outlineLevel="0" max="10221" min="9982" style="52" width="10.71"/>
    <col collapsed="false" customWidth="true" hidden="false" outlineLevel="0" max="10226" min="10222" style="52" width="15.71"/>
    <col collapsed="false" customWidth="true" hidden="false" outlineLevel="0" max="10230" min="10227" style="52" width="12.71"/>
    <col collapsed="false" customWidth="true" hidden="false" outlineLevel="0" max="10234" min="10231" style="52" width="15.71"/>
    <col collapsed="false" customWidth="true" hidden="false" outlineLevel="0" max="10235" min="10235" style="52" width="22.86"/>
    <col collapsed="false" customWidth="true" hidden="false" outlineLevel="0" max="10236" min="10236" style="52" width="20.71"/>
    <col collapsed="false" customWidth="true" hidden="false" outlineLevel="0" max="10237" min="10237" style="52" width="16.71"/>
    <col collapsed="false" customWidth="false" hidden="false" outlineLevel="0" max="10477" min="10238" style="52" width="10.71"/>
    <col collapsed="false" customWidth="true" hidden="false" outlineLevel="0" max="10482" min="10478" style="52" width="15.71"/>
    <col collapsed="false" customWidth="true" hidden="false" outlineLevel="0" max="10486" min="10483" style="52" width="12.71"/>
    <col collapsed="false" customWidth="true" hidden="false" outlineLevel="0" max="10490" min="10487" style="52" width="15.71"/>
    <col collapsed="false" customWidth="true" hidden="false" outlineLevel="0" max="10491" min="10491" style="52" width="22.86"/>
    <col collapsed="false" customWidth="true" hidden="false" outlineLevel="0" max="10492" min="10492" style="52" width="20.71"/>
    <col collapsed="false" customWidth="true" hidden="false" outlineLevel="0" max="10493" min="10493" style="52" width="16.71"/>
    <col collapsed="false" customWidth="false" hidden="false" outlineLevel="0" max="10733" min="10494" style="52" width="10.71"/>
    <col collapsed="false" customWidth="true" hidden="false" outlineLevel="0" max="10738" min="10734" style="52" width="15.71"/>
    <col collapsed="false" customWidth="true" hidden="false" outlineLevel="0" max="10742" min="10739" style="52" width="12.71"/>
    <col collapsed="false" customWidth="true" hidden="false" outlineLevel="0" max="10746" min="10743" style="52" width="15.71"/>
    <col collapsed="false" customWidth="true" hidden="false" outlineLevel="0" max="10747" min="10747" style="52" width="22.86"/>
    <col collapsed="false" customWidth="true" hidden="false" outlineLevel="0" max="10748" min="10748" style="52" width="20.71"/>
    <col collapsed="false" customWidth="true" hidden="false" outlineLevel="0" max="10749" min="10749" style="52" width="16.71"/>
    <col collapsed="false" customWidth="false" hidden="false" outlineLevel="0" max="10989" min="10750" style="52" width="10.71"/>
    <col collapsed="false" customWidth="true" hidden="false" outlineLevel="0" max="10994" min="10990" style="52" width="15.71"/>
    <col collapsed="false" customWidth="true" hidden="false" outlineLevel="0" max="10998" min="10995" style="52" width="12.71"/>
    <col collapsed="false" customWidth="true" hidden="false" outlineLevel="0" max="11002" min="10999" style="52" width="15.71"/>
    <col collapsed="false" customWidth="true" hidden="false" outlineLevel="0" max="11003" min="11003" style="52" width="22.86"/>
    <col collapsed="false" customWidth="true" hidden="false" outlineLevel="0" max="11004" min="11004" style="52" width="20.71"/>
    <col collapsed="false" customWidth="true" hidden="false" outlineLevel="0" max="11005" min="11005" style="52" width="16.71"/>
    <col collapsed="false" customWidth="false" hidden="false" outlineLevel="0" max="11245" min="11006" style="52" width="10.71"/>
    <col collapsed="false" customWidth="true" hidden="false" outlineLevel="0" max="11250" min="11246" style="52" width="15.71"/>
    <col collapsed="false" customWidth="true" hidden="false" outlineLevel="0" max="11254" min="11251" style="52" width="12.71"/>
    <col collapsed="false" customWidth="true" hidden="false" outlineLevel="0" max="11258" min="11255" style="52" width="15.71"/>
    <col collapsed="false" customWidth="true" hidden="false" outlineLevel="0" max="11259" min="11259" style="52" width="22.86"/>
    <col collapsed="false" customWidth="true" hidden="false" outlineLevel="0" max="11260" min="11260" style="52" width="20.71"/>
    <col collapsed="false" customWidth="true" hidden="false" outlineLevel="0" max="11261" min="11261" style="52" width="16.71"/>
    <col collapsed="false" customWidth="false" hidden="false" outlineLevel="0" max="11501" min="11262" style="52" width="10.71"/>
    <col collapsed="false" customWidth="true" hidden="false" outlineLevel="0" max="11506" min="11502" style="52" width="15.71"/>
    <col collapsed="false" customWidth="true" hidden="false" outlineLevel="0" max="11510" min="11507" style="52" width="12.71"/>
    <col collapsed="false" customWidth="true" hidden="false" outlineLevel="0" max="11514" min="11511" style="52" width="15.71"/>
    <col collapsed="false" customWidth="true" hidden="false" outlineLevel="0" max="11515" min="11515" style="52" width="22.86"/>
    <col collapsed="false" customWidth="true" hidden="false" outlineLevel="0" max="11516" min="11516" style="52" width="20.71"/>
    <col collapsed="false" customWidth="true" hidden="false" outlineLevel="0" max="11517" min="11517" style="52" width="16.71"/>
    <col collapsed="false" customWidth="false" hidden="false" outlineLevel="0" max="11757" min="11518" style="52" width="10.71"/>
    <col collapsed="false" customWidth="true" hidden="false" outlineLevel="0" max="11762" min="11758" style="52" width="15.71"/>
    <col collapsed="false" customWidth="true" hidden="false" outlineLevel="0" max="11766" min="11763" style="52" width="12.71"/>
    <col collapsed="false" customWidth="true" hidden="false" outlineLevel="0" max="11770" min="11767" style="52" width="15.71"/>
    <col collapsed="false" customWidth="true" hidden="false" outlineLevel="0" max="11771" min="11771" style="52" width="22.86"/>
    <col collapsed="false" customWidth="true" hidden="false" outlineLevel="0" max="11772" min="11772" style="52" width="20.71"/>
    <col collapsed="false" customWidth="true" hidden="false" outlineLevel="0" max="11773" min="11773" style="52" width="16.71"/>
    <col collapsed="false" customWidth="false" hidden="false" outlineLevel="0" max="12013" min="11774" style="52" width="10.71"/>
    <col collapsed="false" customWidth="true" hidden="false" outlineLevel="0" max="12018" min="12014" style="52" width="15.71"/>
    <col collapsed="false" customWidth="true" hidden="false" outlineLevel="0" max="12022" min="12019" style="52" width="12.71"/>
    <col collapsed="false" customWidth="true" hidden="false" outlineLevel="0" max="12026" min="12023" style="52" width="15.71"/>
    <col collapsed="false" customWidth="true" hidden="false" outlineLevel="0" max="12027" min="12027" style="52" width="22.86"/>
    <col collapsed="false" customWidth="true" hidden="false" outlineLevel="0" max="12028" min="12028" style="52" width="20.71"/>
    <col collapsed="false" customWidth="true" hidden="false" outlineLevel="0" max="12029" min="12029" style="52" width="16.71"/>
    <col collapsed="false" customWidth="false" hidden="false" outlineLevel="0" max="12269" min="12030" style="52" width="10.71"/>
    <col collapsed="false" customWidth="true" hidden="false" outlineLevel="0" max="12274" min="12270" style="52" width="15.71"/>
    <col collapsed="false" customWidth="true" hidden="false" outlineLevel="0" max="12278" min="12275" style="52" width="12.71"/>
    <col collapsed="false" customWidth="true" hidden="false" outlineLevel="0" max="12282" min="12279" style="52" width="15.71"/>
    <col collapsed="false" customWidth="true" hidden="false" outlineLevel="0" max="12283" min="12283" style="52" width="22.86"/>
    <col collapsed="false" customWidth="true" hidden="false" outlineLevel="0" max="12284" min="12284" style="52" width="20.71"/>
    <col collapsed="false" customWidth="true" hidden="false" outlineLevel="0" max="12285" min="12285" style="52" width="16.71"/>
    <col collapsed="false" customWidth="false" hidden="false" outlineLevel="0" max="12525" min="12286" style="52" width="10.71"/>
    <col collapsed="false" customWidth="true" hidden="false" outlineLevel="0" max="12530" min="12526" style="52" width="15.71"/>
    <col collapsed="false" customWidth="true" hidden="false" outlineLevel="0" max="12534" min="12531" style="52" width="12.71"/>
    <col collapsed="false" customWidth="true" hidden="false" outlineLevel="0" max="12538" min="12535" style="52" width="15.71"/>
    <col collapsed="false" customWidth="true" hidden="false" outlineLevel="0" max="12539" min="12539" style="52" width="22.86"/>
    <col collapsed="false" customWidth="true" hidden="false" outlineLevel="0" max="12540" min="12540" style="52" width="20.71"/>
    <col collapsed="false" customWidth="true" hidden="false" outlineLevel="0" max="12541" min="12541" style="52" width="16.71"/>
    <col collapsed="false" customWidth="false" hidden="false" outlineLevel="0" max="12781" min="12542" style="52" width="10.71"/>
    <col collapsed="false" customWidth="true" hidden="false" outlineLevel="0" max="12786" min="12782" style="52" width="15.71"/>
    <col collapsed="false" customWidth="true" hidden="false" outlineLevel="0" max="12790" min="12787" style="52" width="12.71"/>
    <col collapsed="false" customWidth="true" hidden="false" outlineLevel="0" max="12794" min="12791" style="52" width="15.71"/>
    <col collapsed="false" customWidth="true" hidden="false" outlineLevel="0" max="12795" min="12795" style="52" width="22.86"/>
    <col collapsed="false" customWidth="true" hidden="false" outlineLevel="0" max="12796" min="12796" style="52" width="20.71"/>
    <col collapsed="false" customWidth="true" hidden="false" outlineLevel="0" max="12797" min="12797" style="52" width="16.71"/>
    <col collapsed="false" customWidth="false" hidden="false" outlineLevel="0" max="13037" min="12798" style="52" width="10.71"/>
    <col collapsed="false" customWidth="true" hidden="false" outlineLevel="0" max="13042" min="13038" style="52" width="15.71"/>
    <col collapsed="false" customWidth="true" hidden="false" outlineLevel="0" max="13046" min="13043" style="52" width="12.71"/>
    <col collapsed="false" customWidth="true" hidden="false" outlineLevel="0" max="13050" min="13047" style="52" width="15.71"/>
    <col collapsed="false" customWidth="true" hidden="false" outlineLevel="0" max="13051" min="13051" style="52" width="22.86"/>
    <col collapsed="false" customWidth="true" hidden="false" outlineLevel="0" max="13052" min="13052" style="52" width="20.71"/>
    <col collapsed="false" customWidth="true" hidden="false" outlineLevel="0" max="13053" min="13053" style="52" width="16.71"/>
    <col collapsed="false" customWidth="false" hidden="false" outlineLevel="0" max="13293" min="13054" style="52" width="10.71"/>
    <col collapsed="false" customWidth="true" hidden="false" outlineLevel="0" max="13298" min="13294" style="52" width="15.71"/>
    <col collapsed="false" customWidth="true" hidden="false" outlineLevel="0" max="13302" min="13299" style="52" width="12.71"/>
    <col collapsed="false" customWidth="true" hidden="false" outlineLevel="0" max="13306" min="13303" style="52" width="15.71"/>
    <col collapsed="false" customWidth="true" hidden="false" outlineLevel="0" max="13307" min="13307" style="52" width="22.86"/>
    <col collapsed="false" customWidth="true" hidden="false" outlineLevel="0" max="13308" min="13308" style="52" width="20.71"/>
    <col collapsed="false" customWidth="true" hidden="false" outlineLevel="0" max="13309" min="13309" style="52" width="16.71"/>
    <col collapsed="false" customWidth="false" hidden="false" outlineLevel="0" max="13549" min="13310" style="52" width="10.71"/>
    <col collapsed="false" customWidth="true" hidden="false" outlineLevel="0" max="13554" min="13550" style="52" width="15.71"/>
    <col collapsed="false" customWidth="true" hidden="false" outlineLevel="0" max="13558" min="13555" style="52" width="12.71"/>
    <col collapsed="false" customWidth="true" hidden="false" outlineLevel="0" max="13562" min="13559" style="52" width="15.71"/>
    <col collapsed="false" customWidth="true" hidden="false" outlineLevel="0" max="13563" min="13563" style="52" width="22.86"/>
    <col collapsed="false" customWidth="true" hidden="false" outlineLevel="0" max="13564" min="13564" style="52" width="20.71"/>
    <col collapsed="false" customWidth="true" hidden="false" outlineLevel="0" max="13565" min="13565" style="52" width="16.71"/>
    <col collapsed="false" customWidth="false" hidden="false" outlineLevel="0" max="13805" min="13566" style="52" width="10.71"/>
    <col collapsed="false" customWidth="true" hidden="false" outlineLevel="0" max="13810" min="13806" style="52" width="15.71"/>
    <col collapsed="false" customWidth="true" hidden="false" outlineLevel="0" max="13814" min="13811" style="52" width="12.71"/>
    <col collapsed="false" customWidth="true" hidden="false" outlineLevel="0" max="13818" min="13815" style="52" width="15.71"/>
    <col collapsed="false" customWidth="true" hidden="false" outlineLevel="0" max="13819" min="13819" style="52" width="22.86"/>
    <col collapsed="false" customWidth="true" hidden="false" outlineLevel="0" max="13820" min="13820" style="52" width="20.71"/>
    <col collapsed="false" customWidth="true" hidden="false" outlineLevel="0" max="13821" min="13821" style="52" width="16.71"/>
    <col collapsed="false" customWidth="false" hidden="false" outlineLevel="0" max="14061" min="13822" style="52" width="10.71"/>
    <col collapsed="false" customWidth="true" hidden="false" outlineLevel="0" max="14066" min="14062" style="52" width="15.71"/>
    <col collapsed="false" customWidth="true" hidden="false" outlineLevel="0" max="14070" min="14067" style="52" width="12.71"/>
    <col collapsed="false" customWidth="true" hidden="false" outlineLevel="0" max="14074" min="14071" style="52" width="15.71"/>
    <col collapsed="false" customWidth="true" hidden="false" outlineLevel="0" max="14075" min="14075" style="52" width="22.86"/>
    <col collapsed="false" customWidth="true" hidden="false" outlineLevel="0" max="14076" min="14076" style="52" width="20.71"/>
    <col collapsed="false" customWidth="true" hidden="false" outlineLevel="0" max="14077" min="14077" style="52" width="16.71"/>
    <col collapsed="false" customWidth="false" hidden="false" outlineLevel="0" max="14317" min="14078" style="52" width="10.71"/>
    <col collapsed="false" customWidth="true" hidden="false" outlineLevel="0" max="14322" min="14318" style="52" width="15.71"/>
    <col collapsed="false" customWidth="true" hidden="false" outlineLevel="0" max="14326" min="14323" style="52" width="12.71"/>
    <col collapsed="false" customWidth="true" hidden="false" outlineLevel="0" max="14330" min="14327" style="52" width="15.71"/>
    <col collapsed="false" customWidth="true" hidden="false" outlineLevel="0" max="14331" min="14331" style="52" width="22.86"/>
    <col collapsed="false" customWidth="true" hidden="false" outlineLevel="0" max="14332" min="14332" style="52" width="20.71"/>
    <col collapsed="false" customWidth="true" hidden="false" outlineLevel="0" max="14333" min="14333" style="52" width="16.71"/>
    <col collapsed="false" customWidth="false" hidden="false" outlineLevel="0" max="14573" min="14334" style="52" width="10.71"/>
    <col collapsed="false" customWidth="true" hidden="false" outlineLevel="0" max="14578" min="14574" style="52" width="15.71"/>
    <col collapsed="false" customWidth="true" hidden="false" outlineLevel="0" max="14582" min="14579" style="52" width="12.71"/>
    <col collapsed="false" customWidth="true" hidden="false" outlineLevel="0" max="14586" min="14583" style="52" width="15.71"/>
    <col collapsed="false" customWidth="true" hidden="false" outlineLevel="0" max="14587" min="14587" style="52" width="22.86"/>
    <col collapsed="false" customWidth="true" hidden="false" outlineLevel="0" max="14588" min="14588" style="52" width="20.71"/>
    <col collapsed="false" customWidth="true" hidden="false" outlineLevel="0" max="14589" min="14589" style="52" width="16.71"/>
    <col collapsed="false" customWidth="false" hidden="false" outlineLevel="0" max="14829" min="14590" style="52" width="10.71"/>
    <col collapsed="false" customWidth="true" hidden="false" outlineLevel="0" max="14834" min="14830" style="52" width="15.71"/>
    <col collapsed="false" customWidth="true" hidden="false" outlineLevel="0" max="14838" min="14835" style="52" width="12.71"/>
    <col collapsed="false" customWidth="true" hidden="false" outlineLevel="0" max="14842" min="14839" style="52" width="15.71"/>
    <col collapsed="false" customWidth="true" hidden="false" outlineLevel="0" max="14843" min="14843" style="52" width="22.86"/>
    <col collapsed="false" customWidth="true" hidden="false" outlineLevel="0" max="14844" min="14844" style="52" width="20.71"/>
    <col collapsed="false" customWidth="true" hidden="false" outlineLevel="0" max="14845" min="14845" style="52" width="16.71"/>
    <col collapsed="false" customWidth="false" hidden="false" outlineLevel="0" max="15085" min="14846" style="52" width="10.71"/>
    <col collapsed="false" customWidth="true" hidden="false" outlineLevel="0" max="15090" min="15086" style="52" width="15.71"/>
    <col collapsed="false" customWidth="true" hidden="false" outlineLevel="0" max="15094" min="15091" style="52" width="12.71"/>
    <col collapsed="false" customWidth="true" hidden="false" outlineLevel="0" max="15098" min="15095" style="52" width="15.71"/>
    <col collapsed="false" customWidth="true" hidden="false" outlineLevel="0" max="15099" min="15099" style="52" width="22.86"/>
    <col collapsed="false" customWidth="true" hidden="false" outlineLevel="0" max="15100" min="15100" style="52" width="20.71"/>
    <col collapsed="false" customWidth="true" hidden="false" outlineLevel="0" max="15101" min="15101" style="52" width="16.71"/>
    <col collapsed="false" customWidth="false" hidden="false" outlineLevel="0" max="15341" min="15102" style="52" width="10.71"/>
    <col collapsed="false" customWidth="true" hidden="false" outlineLevel="0" max="15346" min="15342" style="52" width="15.71"/>
    <col collapsed="false" customWidth="true" hidden="false" outlineLevel="0" max="15350" min="15347" style="52" width="12.71"/>
    <col collapsed="false" customWidth="true" hidden="false" outlineLevel="0" max="15354" min="15351" style="52" width="15.71"/>
    <col collapsed="false" customWidth="true" hidden="false" outlineLevel="0" max="15355" min="15355" style="52" width="22.86"/>
    <col collapsed="false" customWidth="true" hidden="false" outlineLevel="0" max="15356" min="15356" style="52" width="20.71"/>
    <col collapsed="false" customWidth="true" hidden="false" outlineLevel="0" max="15357" min="15357" style="52" width="16.71"/>
    <col collapsed="false" customWidth="false" hidden="false" outlineLevel="0" max="15597" min="15358" style="52" width="10.71"/>
    <col collapsed="false" customWidth="true" hidden="false" outlineLevel="0" max="15602" min="15598" style="52" width="15.71"/>
    <col collapsed="false" customWidth="true" hidden="false" outlineLevel="0" max="15606" min="15603" style="52" width="12.71"/>
    <col collapsed="false" customWidth="true" hidden="false" outlineLevel="0" max="15610" min="15607" style="52" width="15.71"/>
    <col collapsed="false" customWidth="true" hidden="false" outlineLevel="0" max="15611" min="15611" style="52" width="22.86"/>
    <col collapsed="false" customWidth="true" hidden="false" outlineLevel="0" max="15612" min="15612" style="52" width="20.71"/>
    <col collapsed="false" customWidth="true" hidden="false" outlineLevel="0" max="15613" min="15613" style="52" width="16.71"/>
    <col collapsed="false" customWidth="false" hidden="false" outlineLevel="0" max="15853" min="15614" style="52" width="10.71"/>
    <col collapsed="false" customWidth="true" hidden="false" outlineLevel="0" max="15858" min="15854" style="52" width="15.71"/>
    <col collapsed="false" customWidth="true" hidden="false" outlineLevel="0" max="15862" min="15859" style="52" width="12.71"/>
    <col collapsed="false" customWidth="true" hidden="false" outlineLevel="0" max="15866" min="15863" style="52" width="15.71"/>
    <col collapsed="false" customWidth="true" hidden="false" outlineLevel="0" max="15867" min="15867" style="52" width="22.86"/>
    <col collapsed="false" customWidth="true" hidden="false" outlineLevel="0" max="15868" min="15868" style="52" width="20.71"/>
    <col collapsed="false" customWidth="true" hidden="false" outlineLevel="0" max="15869" min="15869" style="52" width="16.71"/>
    <col collapsed="false" customWidth="false" hidden="false" outlineLevel="0" max="16109" min="15870" style="52" width="10.71"/>
    <col collapsed="false" customWidth="true" hidden="false" outlineLevel="0" max="16114" min="16110" style="52" width="15.71"/>
    <col collapsed="false" customWidth="true" hidden="false" outlineLevel="0" max="16118" min="16115" style="52" width="12.71"/>
    <col collapsed="false" customWidth="true" hidden="false" outlineLevel="0" max="16122" min="16119" style="52" width="15.71"/>
    <col collapsed="false" customWidth="true" hidden="false" outlineLevel="0" max="16123" min="16123" style="52" width="22.86"/>
    <col collapsed="false" customWidth="true" hidden="false" outlineLevel="0" max="16124" min="16124" style="52" width="20.71"/>
    <col collapsed="false" customWidth="true" hidden="false" outlineLevel="0" max="16125" min="16125" style="52" width="16.71"/>
    <col collapsed="false" customWidth="false" hidden="false" outlineLevel="0" max="16384" min="16126" style="52"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O_525-ТПт-16</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Строительство теплотрассы протяженностью 0,031 км для технологического присоединения объекта "Метрологическая станция 2 разряда Слаутное (модульный дом)"</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3" t="s">
        <v>95</v>
      </c>
      <c r="B19" s="53"/>
      <c r="C19" s="53"/>
      <c r="D19" s="53"/>
      <c r="E19" s="53"/>
      <c r="F19" s="53"/>
      <c r="G19" s="53"/>
      <c r="H19" s="53"/>
      <c r="I19" s="53"/>
      <c r="J19" s="53"/>
      <c r="K19" s="53"/>
      <c r="L19" s="53"/>
      <c r="M19" s="53"/>
      <c r="N19" s="53"/>
      <c r="O19" s="53"/>
      <c r="P19" s="53"/>
      <c r="Q19" s="53"/>
      <c r="R19" s="53"/>
      <c r="S19" s="53"/>
      <c r="T19" s="53"/>
    </row>
    <row r="20" s="55" customFormat="true" ht="21" hidden="false" customHeight="true" outlineLevel="0" collapsed="false">
      <c r="A20" s="54"/>
      <c r="B20" s="54"/>
      <c r="C20" s="54"/>
      <c r="D20" s="54"/>
      <c r="E20" s="54"/>
      <c r="F20" s="54"/>
      <c r="G20" s="54"/>
      <c r="H20" s="54"/>
      <c r="I20" s="54"/>
      <c r="J20" s="54"/>
      <c r="K20" s="54"/>
      <c r="L20" s="54"/>
      <c r="M20" s="54"/>
      <c r="N20" s="54"/>
      <c r="O20" s="54"/>
      <c r="P20" s="54"/>
      <c r="Q20" s="54"/>
      <c r="R20" s="54"/>
      <c r="S20" s="54"/>
      <c r="T20" s="54"/>
    </row>
    <row r="21" customFormat="false" ht="46.5" hidden="false" customHeight="true" outlineLevel="0" collapsed="false">
      <c r="A21" s="56" t="s">
        <v>12</v>
      </c>
      <c r="B21" s="57" t="s">
        <v>96</v>
      </c>
      <c r="C21" s="57"/>
      <c r="D21" s="57" t="s">
        <v>97</v>
      </c>
      <c r="E21" s="57" t="s">
        <v>98</v>
      </c>
      <c r="F21" s="57"/>
      <c r="G21" s="57" t="s">
        <v>99</v>
      </c>
      <c r="H21" s="57"/>
      <c r="I21" s="57" t="s">
        <v>100</v>
      </c>
      <c r="J21" s="57"/>
      <c r="K21" s="57" t="s">
        <v>101</v>
      </c>
      <c r="L21" s="57" t="s">
        <v>102</v>
      </c>
      <c r="M21" s="57"/>
      <c r="N21" s="57" t="s">
        <v>103</v>
      </c>
      <c r="O21" s="57"/>
      <c r="P21" s="57" t="s">
        <v>104</v>
      </c>
      <c r="Q21" s="58" t="s">
        <v>105</v>
      </c>
      <c r="R21" s="58"/>
      <c r="S21" s="59" t="s">
        <v>106</v>
      </c>
      <c r="T21" s="59"/>
    </row>
    <row r="22" customFormat="false" ht="204.75" hidden="false" customHeight="true" outlineLevel="0" collapsed="false">
      <c r="A22" s="56"/>
      <c r="B22" s="57"/>
      <c r="C22" s="57"/>
      <c r="D22" s="57"/>
      <c r="E22" s="57"/>
      <c r="F22" s="57"/>
      <c r="G22" s="57"/>
      <c r="H22" s="57"/>
      <c r="I22" s="57"/>
      <c r="J22" s="57"/>
      <c r="K22" s="57"/>
      <c r="L22" s="57"/>
      <c r="M22" s="57"/>
      <c r="N22" s="57"/>
      <c r="O22" s="57"/>
      <c r="P22" s="57"/>
      <c r="Q22" s="58" t="s">
        <v>107</v>
      </c>
      <c r="R22" s="58" t="s">
        <v>108</v>
      </c>
      <c r="S22" s="58" t="s">
        <v>109</v>
      </c>
      <c r="T22" s="58" t="s">
        <v>110</v>
      </c>
    </row>
    <row r="23" customFormat="false" ht="51.75" hidden="false" customHeight="true" outlineLevel="0" collapsed="false">
      <c r="A23" s="56"/>
      <c r="B23" s="57" t="s">
        <v>111</v>
      </c>
      <c r="C23" s="57" t="s">
        <v>112</v>
      </c>
      <c r="D23" s="57"/>
      <c r="E23" s="57" t="s">
        <v>111</v>
      </c>
      <c r="F23" s="57" t="s">
        <v>112</v>
      </c>
      <c r="G23" s="57" t="s">
        <v>111</v>
      </c>
      <c r="H23" s="57" t="s">
        <v>112</v>
      </c>
      <c r="I23" s="57" t="s">
        <v>111</v>
      </c>
      <c r="J23" s="57" t="s">
        <v>112</v>
      </c>
      <c r="K23" s="57" t="s">
        <v>111</v>
      </c>
      <c r="L23" s="57" t="s">
        <v>111</v>
      </c>
      <c r="M23" s="57" t="s">
        <v>112</v>
      </c>
      <c r="N23" s="57" t="s">
        <v>111</v>
      </c>
      <c r="O23" s="57" t="s">
        <v>112</v>
      </c>
      <c r="P23" s="60" t="s">
        <v>111</v>
      </c>
      <c r="Q23" s="58" t="s">
        <v>111</v>
      </c>
      <c r="R23" s="58" t="s">
        <v>111</v>
      </c>
      <c r="S23" s="58" t="s">
        <v>111</v>
      </c>
      <c r="T23" s="58" t="s">
        <v>111</v>
      </c>
    </row>
    <row r="24" customFormat="false" ht="15.75" hidden="false" customHeight="false" outlineLevel="0" collapsed="false">
      <c r="A24" s="61" t="n">
        <v>1</v>
      </c>
      <c r="B24" s="61" t="n">
        <v>2</v>
      </c>
      <c r="C24" s="61" t="n">
        <v>3</v>
      </c>
      <c r="D24" s="61" t="n">
        <v>4</v>
      </c>
      <c r="E24" s="61" t="n">
        <v>5</v>
      </c>
      <c r="F24" s="61" t="n">
        <v>6</v>
      </c>
      <c r="G24" s="61" t="n">
        <v>7</v>
      </c>
      <c r="H24" s="61" t="n">
        <v>8</v>
      </c>
      <c r="I24" s="61" t="n">
        <v>9</v>
      </c>
      <c r="J24" s="61" t="n">
        <v>10</v>
      </c>
      <c r="K24" s="61" t="n">
        <v>11</v>
      </c>
      <c r="L24" s="61" t="n">
        <v>12</v>
      </c>
      <c r="M24" s="61" t="n">
        <v>13</v>
      </c>
      <c r="N24" s="61" t="n">
        <v>14</v>
      </c>
      <c r="O24" s="61" t="n">
        <v>15</v>
      </c>
      <c r="P24" s="61" t="n">
        <v>16</v>
      </c>
      <c r="Q24" s="61" t="n">
        <v>17</v>
      </c>
      <c r="R24" s="61" t="n">
        <v>18</v>
      </c>
      <c r="S24" s="61" t="n">
        <v>19</v>
      </c>
      <c r="T24" s="61" t="n">
        <v>20</v>
      </c>
    </row>
    <row r="25" s="55" customFormat="true" ht="24" hidden="false" customHeight="true" outlineLevel="0" collapsed="false">
      <c r="A25" s="62" t="s">
        <v>23</v>
      </c>
      <c r="B25" s="62" t="s">
        <v>23</v>
      </c>
      <c r="C25" s="62" t="s">
        <v>23</v>
      </c>
      <c r="D25" s="62" t="s">
        <v>23</v>
      </c>
      <c r="E25" s="62" t="s">
        <v>23</v>
      </c>
      <c r="F25" s="62" t="s">
        <v>23</v>
      </c>
      <c r="G25" s="62" t="s">
        <v>23</v>
      </c>
      <c r="H25" s="62" t="s">
        <v>23</v>
      </c>
      <c r="I25" s="62" t="s">
        <v>23</v>
      </c>
      <c r="J25" s="62" t="s">
        <v>23</v>
      </c>
      <c r="K25" s="62" t="s">
        <v>23</v>
      </c>
      <c r="L25" s="62" t="s">
        <v>23</v>
      </c>
      <c r="M25" s="62" t="s">
        <v>23</v>
      </c>
      <c r="N25" s="62" t="s">
        <v>23</v>
      </c>
      <c r="O25" s="62" t="s">
        <v>23</v>
      </c>
      <c r="P25" s="62" t="s">
        <v>23</v>
      </c>
      <c r="Q25" s="62" t="s">
        <v>23</v>
      </c>
      <c r="R25" s="62" t="s">
        <v>23</v>
      </c>
      <c r="S25" s="62" t="s">
        <v>23</v>
      </c>
      <c r="T25" s="62" t="s">
        <v>23</v>
      </c>
    </row>
    <row r="26" customFormat="false" ht="3" hidden="false" customHeight="true" outlineLevel="0" collapsed="false"/>
    <row r="27" s="63" customFormat="true" ht="12.75" hidden="false" customHeight="false" outlineLevel="0" collapsed="false">
      <c r="B27" s="64"/>
      <c r="C27" s="64"/>
      <c r="K27" s="64"/>
    </row>
    <row r="28" s="63" customFormat="true" ht="15.75" hidden="false" customHeight="false" outlineLevel="0" collapsed="false">
      <c r="B28" s="65" t="s">
        <v>113</v>
      </c>
      <c r="C28" s="65"/>
      <c r="D28" s="65"/>
      <c r="E28" s="65"/>
      <c r="F28" s="65"/>
      <c r="G28" s="65"/>
      <c r="H28" s="65"/>
      <c r="I28" s="65"/>
      <c r="J28" s="65"/>
      <c r="K28" s="65"/>
      <c r="L28" s="65"/>
      <c r="M28" s="65"/>
      <c r="N28" s="65"/>
      <c r="O28" s="65"/>
      <c r="P28" s="65"/>
      <c r="Q28" s="65"/>
      <c r="R28" s="65"/>
    </row>
    <row r="29" customFormat="false" ht="15.75" hidden="false" customHeight="false" outlineLevel="0" collapsed="false">
      <c r="B29" s="66" t="s">
        <v>114</v>
      </c>
      <c r="C29" s="66"/>
      <c r="D29" s="66"/>
      <c r="E29" s="66"/>
      <c r="F29" s="66"/>
      <c r="G29" s="66"/>
      <c r="H29" s="66"/>
      <c r="I29" s="66"/>
      <c r="J29" s="66"/>
      <c r="K29" s="66"/>
      <c r="L29" s="66"/>
      <c r="M29" s="66"/>
      <c r="N29" s="66"/>
      <c r="O29" s="66"/>
      <c r="P29" s="66"/>
      <c r="Q29" s="66"/>
      <c r="R29" s="66"/>
    </row>
    <row r="30" customFormat="false" ht="15.75" hidden="false" customHeight="false" outlineLevel="0" collapsed="false">
      <c r="B30" s="65"/>
      <c r="C30" s="65"/>
      <c r="D30" s="65"/>
      <c r="E30" s="65"/>
      <c r="F30" s="65"/>
      <c r="G30" s="65"/>
      <c r="H30" s="65"/>
      <c r="I30" s="65"/>
      <c r="J30" s="65"/>
      <c r="K30" s="65"/>
      <c r="L30" s="65"/>
      <c r="M30" s="65"/>
      <c r="N30" s="65"/>
      <c r="O30" s="65"/>
      <c r="P30" s="65"/>
      <c r="Q30" s="65"/>
      <c r="R30" s="65"/>
      <c r="S30" s="65"/>
      <c r="T30" s="65"/>
      <c r="U30" s="65"/>
      <c r="V30" s="65"/>
      <c r="AN30" s="65"/>
      <c r="AO30" s="65"/>
      <c r="AP30" s="65"/>
      <c r="AQ30" s="65"/>
      <c r="AR30" s="65"/>
      <c r="AS30" s="65"/>
      <c r="AT30" s="65"/>
      <c r="AU30" s="65"/>
      <c r="AV30" s="65"/>
      <c r="AW30" s="65"/>
      <c r="AX30" s="65"/>
      <c r="AY30" s="65"/>
      <c r="AZ30" s="65"/>
      <c r="BA30" s="65"/>
      <c r="BB30" s="65"/>
      <c r="BC30" s="65"/>
      <c r="BD30" s="65"/>
      <c r="BE30" s="65"/>
      <c r="BF30" s="65"/>
      <c r="BG30" s="65"/>
      <c r="BH30" s="65"/>
      <c r="BI30" s="65"/>
      <c r="BJ30" s="65"/>
      <c r="BK30" s="65"/>
      <c r="BL30" s="65"/>
      <c r="BM30" s="65"/>
      <c r="BN30" s="65"/>
      <c r="BO30" s="65"/>
      <c r="BP30" s="65"/>
      <c r="BQ30" s="65"/>
      <c r="BR30" s="65"/>
      <c r="BS30" s="65"/>
      <c r="BT30" s="65"/>
      <c r="BU30" s="65"/>
      <c r="BV30" s="65"/>
      <c r="BW30" s="65"/>
      <c r="BX30" s="65"/>
      <c r="BY30" s="65"/>
      <c r="BZ30" s="65"/>
      <c r="CA30" s="65"/>
      <c r="CB30" s="65"/>
      <c r="CC30" s="65"/>
      <c r="CD30" s="65"/>
      <c r="CE30" s="65"/>
      <c r="CF30" s="65"/>
      <c r="CG30" s="65"/>
      <c r="CH30" s="65"/>
      <c r="CI30" s="65"/>
      <c r="CJ30" s="65"/>
      <c r="CK30" s="65"/>
      <c r="CL30" s="65"/>
      <c r="CM30" s="65"/>
      <c r="CN30" s="65"/>
      <c r="CO30" s="65"/>
      <c r="CP30" s="65"/>
      <c r="CQ30" s="65"/>
      <c r="CR30" s="65"/>
      <c r="CS30" s="65"/>
      <c r="CT30" s="65"/>
      <c r="CU30" s="65"/>
      <c r="CV30" s="65"/>
      <c r="CW30" s="65"/>
      <c r="CX30" s="65"/>
      <c r="CY30" s="65"/>
      <c r="CZ30" s="65"/>
      <c r="DA30" s="65"/>
      <c r="DB30" s="65"/>
      <c r="DC30" s="65"/>
      <c r="DD30" s="65"/>
      <c r="DE30" s="65"/>
      <c r="DF30" s="65"/>
      <c r="DG30" s="65"/>
      <c r="DH30" s="65"/>
      <c r="DI30" s="65"/>
    </row>
    <row r="31" customFormat="false" ht="15.75" hidden="false" customHeight="false" outlineLevel="0" collapsed="false">
      <c r="B31" s="67" t="s">
        <v>115</v>
      </c>
      <c r="C31" s="67"/>
      <c r="D31" s="67"/>
      <c r="E31" s="67"/>
      <c r="F31" s="68"/>
      <c r="G31" s="68"/>
      <c r="H31" s="67"/>
      <c r="I31" s="67"/>
      <c r="J31" s="67"/>
      <c r="K31" s="67"/>
      <c r="L31" s="67"/>
      <c r="M31" s="67"/>
      <c r="N31" s="67"/>
      <c r="O31" s="67"/>
      <c r="P31" s="67"/>
      <c r="Q31" s="67"/>
      <c r="R31" s="67"/>
      <c r="S31" s="69"/>
      <c r="T31" s="69"/>
      <c r="U31" s="69"/>
      <c r="V31" s="69"/>
      <c r="AN31" s="69"/>
      <c r="AO31" s="69"/>
      <c r="AP31" s="69"/>
      <c r="AQ31" s="69"/>
      <c r="AR31" s="69"/>
      <c r="AS31" s="69"/>
      <c r="AT31" s="6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69"/>
      <c r="BZ31" s="69"/>
      <c r="CA31" s="69"/>
      <c r="CB31" s="69"/>
      <c r="CC31" s="69"/>
      <c r="CD31" s="69"/>
      <c r="CE31" s="69"/>
      <c r="CF31" s="69"/>
      <c r="CG31" s="69"/>
      <c r="CH31" s="69"/>
      <c r="CI31" s="69"/>
      <c r="CJ31" s="69"/>
      <c r="CK31" s="69"/>
      <c r="CL31" s="69"/>
      <c r="CM31" s="69"/>
      <c r="CN31" s="69"/>
      <c r="CO31" s="69"/>
      <c r="CP31" s="69"/>
      <c r="CQ31" s="69"/>
      <c r="CR31" s="69"/>
      <c r="CS31" s="69"/>
      <c r="CT31" s="69"/>
      <c r="CU31" s="69"/>
      <c r="CV31" s="69"/>
      <c r="CW31" s="69"/>
      <c r="CX31" s="69"/>
      <c r="CY31" s="69"/>
      <c r="CZ31" s="69"/>
      <c r="DA31" s="69"/>
      <c r="DB31" s="69"/>
      <c r="DC31" s="69"/>
      <c r="DD31" s="69"/>
      <c r="DE31" s="69"/>
      <c r="DF31" s="69"/>
      <c r="DG31" s="69"/>
      <c r="DH31" s="69"/>
      <c r="DI31" s="69"/>
    </row>
    <row r="32" customFormat="false" ht="15.75" hidden="false" customHeight="false" outlineLevel="0" collapsed="false">
      <c r="B32" s="67" t="s">
        <v>116</v>
      </c>
      <c r="C32" s="67"/>
      <c r="D32" s="67"/>
      <c r="E32" s="67"/>
      <c r="F32" s="68"/>
      <c r="G32" s="68"/>
      <c r="H32" s="67"/>
      <c r="I32" s="67"/>
      <c r="J32" s="67"/>
      <c r="K32" s="67"/>
      <c r="L32" s="67"/>
      <c r="M32" s="67"/>
      <c r="N32" s="67"/>
      <c r="O32" s="67"/>
      <c r="P32" s="67"/>
      <c r="Q32" s="67"/>
      <c r="R32" s="67"/>
      <c r="AN32" s="65"/>
      <c r="AO32" s="65"/>
      <c r="AP32" s="65"/>
      <c r="AQ32" s="65"/>
      <c r="AR32" s="65"/>
      <c r="AS32" s="65"/>
      <c r="AT32" s="65"/>
      <c r="AU32" s="65"/>
      <c r="AV32" s="65"/>
      <c r="AW32" s="65"/>
      <c r="AX32" s="65"/>
      <c r="AY32" s="65"/>
      <c r="AZ32" s="65"/>
      <c r="BA32" s="65"/>
      <c r="BB32" s="65"/>
      <c r="BC32" s="65"/>
      <c r="BD32" s="65"/>
      <c r="BE32" s="65"/>
      <c r="BF32" s="65"/>
      <c r="BG32" s="65"/>
      <c r="BH32" s="65"/>
      <c r="BI32" s="65"/>
      <c r="BJ32" s="65"/>
      <c r="BK32" s="65"/>
      <c r="BL32" s="65"/>
      <c r="BM32" s="65"/>
      <c r="BN32" s="65"/>
      <c r="BO32" s="65"/>
      <c r="BP32" s="65"/>
      <c r="BQ32" s="65"/>
      <c r="BR32" s="65"/>
      <c r="BS32" s="65"/>
      <c r="BT32" s="65"/>
      <c r="BU32" s="65"/>
      <c r="BV32" s="65"/>
      <c r="BW32" s="65"/>
      <c r="BX32" s="65"/>
      <c r="BY32" s="65"/>
      <c r="BZ32" s="65"/>
      <c r="CA32" s="65"/>
      <c r="CB32" s="65"/>
      <c r="CC32" s="65"/>
      <c r="CD32" s="65"/>
      <c r="CE32" s="65"/>
      <c r="CF32" s="65"/>
      <c r="CG32" s="65"/>
      <c r="CH32" s="65"/>
      <c r="CI32" s="65"/>
      <c r="CJ32" s="65"/>
      <c r="CK32" s="65"/>
      <c r="CL32" s="65"/>
      <c r="CM32" s="65"/>
      <c r="CN32" s="65"/>
      <c r="CO32" s="65"/>
      <c r="CP32" s="65"/>
      <c r="CQ32" s="65"/>
      <c r="CR32" s="65"/>
      <c r="CS32" s="65"/>
      <c r="CT32" s="65"/>
      <c r="CU32" s="65"/>
      <c r="CV32" s="65"/>
      <c r="CW32" s="65"/>
      <c r="CX32" s="65"/>
      <c r="CY32" s="65"/>
      <c r="CZ32" s="65"/>
      <c r="DA32" s="65"/>
      <c r="DB32" s="65"/>
      <c r="DC32" s="65"/>
      <c r="DD32" s="65"/>
      <c r="DE32" s="65"/>
      <c r="DF32" s="65"/>
      <c r="DG32" s="65"/>
      <c r="DH32" s="65"/>
      <c r="DI32" s="65"/>
    </row>
    <row r="33" s="68" customFormat="true" ht="15.75" hidden="false" customHeight="false" outlineLevel="0" collapsed="false">
      <c r="B33" s="67" t="s">
        <v>117</v>
      </c>
      <c r="C33" s="67"/>
      <c r="D33" s="67"/>
      <c r="E33" s="67"/>
      <c r="H33" s="67"/>
      <c r="I33" s="67"/>
      <c r="J33" s="67"/>
      <c r="K33" s="67"/>
      <c r="L33" s="67"/>
      <c r="M33" s="67"/>
      <c r="N33" s="67"/>
      <c r="O33" s="67"/>
      <c r="P33" s="67"/>
      <c r="Q33" s="67"/>
      <c r="R33" s="67"/>
      <c r="AN33" s="67"/>
      <c r="AO33" s="67"/>
      <c r="AP33" s="67"/>
      <c r="AQ33" s="67"/>
      <c r="AR33" s="67"/>
      <c r="AS33" s="67"/>
      <c r="AT33" s="67"/>
      <c r="AU33" s="67"/>
      <c r="AV33" s="67"/>
      <c r="AW33" s="67"/>
      <c r="AX33" s="67"/>
      <c r="AY33" s="67"/>
      <c r="AZ33" s="67"/>
      <c r="BA33" s="67"/>
      <c r="BB33" s="67"/>
      <c r="BC33" s="67"/>
      <c r="BD33" s="67"/>
      <c r="BE33" s="67"/>
      <c r="BF33" s="67"/>
      <c r="BG33" s="67"/>
      <c r="BH33" s="67"/>
      <c r="BI33" s="67"/>
      <c r="BJ33" s="67"/>
      <c r="BK33" s="70"/>
      <c r="BL33" s="70"/>
      <c r="BM33" s="70"/>
      <c r="BN33" s="70"/>
      <c r="BO33" s="70"/>
      <c r="BP33" s="70"/>
      <c r="BQ33" s="70"/>
      <c r="BR33" s="70"/>
      <c r="BS33" s="70"/>
      <c r="BT33" s="70"/>
      <c r="BU33" s="70"/>
      <c r="BV33" s="70"/>
      <c r="BW33" s="70"/>
      <c r="BX33" s="70"/>
      <c r="BY33" s="70"/>
      <c r="BZ33" s="70"/>
      <c r="CA33" s="70"/>
      <c r="CB33" s="70"/>
      <c r="CC33" s="70"/>
      <c r="CD33" s="70"/>
      <c r="CE33" s="70"/>
      <c r="CF33" s="70"/>
      <c r="CG33" s="70"/>
      <c r="CH33" s="70"/>
      <c r="CI33" s="70"/>
      <c r="CJ33" s="70"/>
      <c r="CK33" s="70"/>
      <c r="CL33" s="70"/>
      <c r="CM33" s="70"/>
      <c r="CN33" s="70"/>
      <c r="CO33" s="70"/>
      <c r="CP33" s="70"/>
      <c r="CQ33" s="70"/>
      <c r="CR33" s="70"/>
      <c r="CS33" s="70"/>
      <c r="CT33" s="70"/>
      <c r="CU33" s="70"/>
      <c r="CV33" s="70"/>
      <c r="CW33" s="70"/>
      <c r="CX33" s="70"/>
      <c r="CY33" s="70"/>
      <c r="CZ33" s="70"/>
      <c r="DA33" s="70"/>
      <c r="DB33" s="70"/>
      <c r="DC33" s="70"/>
      <c r="DD33" s="70"/>
      <c r="DE33" s="70"/>
      <c r="DF33" s="70"/>
      <c r="DG33" s="70"/>
      <c r="DH33" s="70"/>
      <c r="DI33" s="70"/>
    </row>
    <row r="34" s="68" customFormat="true" ht="15.75" hidden="false" customHeight="false" outlineLevel="0" collapsed="false">
      <c r="B34" s="67" t="s">
        <v>118</v>
      </c>
      <c r="C34" s="67"/>
      <c r="D34" s="67"/>
      <c r="E34" s="67"/>
      <c r="H34" s="67"/>
      <c r="I34" s="67"/>
      <c r="J34" s="67"/>
      <c r="K34" s="67"/>
      <c r="L34" s="67"/>
      <c r="M34" s="67"/>
      <c r="N34" s="67"/>
      <c r="O34" s="67"/>
      <c r="P34" s="67"/>
      <c r="Q34" s="67"/>
      <c r="R34" s="67"/>
      <c r="S34" s="67"/>
      <c r="T34" s="67"/>
      <c r="U34" s="67"/>
      <c r="V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70"/>
      <c r="BL34" s="70"/>
      <c r="BM34" s="70"/>
      <c r="BN34" s="70"/>
      <c r="BO34" s="70"/>
      <c r="BP34" s="70"/>
      <c r="BQ34" s="70"/>
      <c r="BR34" s="70"/>
      <c r="BS34" s="70"/>
      <c r="BT34" s="70"/>
      <c r="BU34" s="70"/>
      <c r="BV34" s="70"/>
      <c r="BW34" s="70"/>
      <c r="BX34" s="70"/>
      <c r="BY34" s="70"/>
      <c r="BZ34" s="70"/>
      <c r="CA34" s="70"/>
      <c r="CB34" s="70"/>
      <c r="CC34" s="70"/>
      <c r="CD34" s="70"/>
      <c r="CE34" s="70"/>
      <c r="CF34" s="70"/>
      <c r="CG34" s="70"/>
      <c r="CH34" s="70"/>
      <c r="CI34" s="70"/>
      <c r="CJ34" s="70"/>
      <c r="CK34" s="70"/>
      <c r="CL34" s="70"/>
      <c r="CM34" s="70"/>
      <c r="CN34" s="70"/>
      <c r="CO34" s="70"/>
      <c r="CP34" s="70"/>
      <c r="CQ34" s="70"/>
      <c r="CR34" s="70"/>
      <c r="CS34" s="70"/>
      <c r="CT34" s="70"/>
      <c r="CU34" s="70"/>
      <c r="CV34" s="70"/>
      <c r="CW34" s="70"/>
      <c r="CX34" s="70"/>
      <c r="CY34" s="70"/>
      <c r="CZ34" s="70"/>
      <c r="DA34" s="70"/>
      <c r="DB34" s="70"/>
      <c r="DC34" s="70"/>
      <c r="DD34" s="70"/>
      <c r="DE34" s="70"/>
      <c r="DF34" s="70"/>
      <c r="DG34" s="70"/>
      <c r="DH34" s="70"/>
      <c r="DI34" s="70"/>
    </row>
    <row r="35" s="68" customFormat="true" ht="15.75" hidden="false" customHeight="false" outlineLevel="0" collapsed="false">
      <c r="B35" s="67" t="s">
        <v>119</v>
      </c>
      <c r="C35" s="67"/>
      <c r="D35" s="67"/>
      <c r="E35" s="67"/>
      <c r="H35" s="67"/>
      <c r="I35" s="67"/>
      <c r="J35" s="67"/>
      <c r="K35" s="67"/>
      <c r="L35" s="67"/>
      <c r="M35" s="67"/>
      <c r="N35" s="67"/>
      <c r="O35" s="67"/>
      <c r="P35" s="67"/>
      <c r="Q35" s="67"/>
      <c r="R35" s="67"/>
      <c r="S35" s="67"/>
      <c r="T35" s="67"/>
      <c r="U35" s="67"/>
      <c r="V35" s="67"/>
      <c r="AN35" s="67"/>
      <c r="AO35" s="67"/>
      <c r="AP35" s="67"/>
      <c r="AQ35" s="67"/>
      <c r="AR35" s="67"/>
      <c r="AS35" s="67"/>
      <c r="AT35" s="67"/>
      <c r="AU35" s="67"/>
      <c r="AV35" s="67"/>
      <c r="AW35" s="67"/>
      <c r="AX35" s="67"/>
      <c r="AY35" s="67"/>
      <c r="AZ35" s="67"/>
      <c r="BA35" s="67"/>
      <c r="BB35" s="67"/>
      <c r="BC35" s="67"/>
      <c r="BD35" s="67"/>
      <c r="BE35" s="67"/>
      <c r="BF35" s="67"/>
      <c r="BG35" s="67"/>
      <c r="BH35" s="67"/>
      <c r="BI35" s="67"/>
      <c r="BJ35" s="67"/>
      <c r="BK35" s="70"/>
      <c r="BL35" s="70"/>
      <c r="BM35" s="70"/>
      <c r="BN35" s="70"/>
      <c r="BO35" s="70"/>
      <c r="BP35" s="70"/>
      <c r="BQ35" s="70"/>
      <c r="BR35" s="70"/>
      <c r="BS35" s="70"/>
      <c r="BT35" s="70"/>
      <c r="BU35" s="70"/>
      <c r="BV35" s="70"/>
      <c r="BW35" s="70"/>
      <c r="BX35" s="70"/>
      <c r="BY35" s="70"/>
      <c r="BZ35" s="70"/>
      <c r="CA35" s="70"/>
      <c r="CB35" s="70"/>
      <c r="CC35" s="70"/>
      <c r="CD35" s="70"/>
      <c r="CE35" s="70"/>
      <c r="CF35" s="70"/>
      <c r="CG35" s="70"/>
      <c r="CH35" s="70"/>
      <c r="CI35" s="70"/>
      <c r="CJ35" s="70"/>
      <c r="CK35" s="70"/>
      <c r="CL35" s="70"/>
      <c r="CM35" s="70"/>
      <c r="CN35" s="70"/>
      <c r="CO35" s="70"/>
      <c r="CP35" s="70"/>
      <c r="CQ35" s="70"/>
      <c r="CR35" s="70"/>
      <c r="CS35" s="70"/>
      <c r="CT35" s="70"/>
      <c r="CU35" s="70"/>
      <c r="CV35" s="70"/>
      <c r="CW35" s="70"/>
      <c r="CX35" s="70"/>
      <c r="CY35" s="70"/>
      <c r="CZ35" s="70"/>
      <c r="DA35" s="70"/>
      <c r="DB35" s="70"/>
      <c r="DC35" s="70"/>
      <c r="DD35" s="70"/>
      <c r="DE35" s="70"/>
      <c r="DF35" s="70"/>
      <c r="DG35" s="70"/>
      <c r="DH35" s="70"/>
      <c r="DI35" s="70"/>
    </row>
    <row r="36" s="68" customFormat="true" ht="15.75" hidden="false" customHeight="false" outlineLevel="0" collapsed="false">
      <c r="B36" s="67" t="s">
        <v>120</v>
      </c>
      <c r="C36" s="67"/>
      <c r="D36" s="67"/>
      <c r="E36" s="67"/>
      <c r="H36" s="67"/>
      <c r="I36" s="67"/>
      <c r="J36" s="67"/>
      <c r="K36" s="67"/>
      <c r="L36" s="67"/>
      <c r="M36" s="67"/>
      <c r="N36" s="67"/>
      <c r="O36" s="67"/>
      <c r="P36" s="67"/>
      <c r="Q36" s="67"/>
      <c r="R36" s="67"/>
      <c r="S36" s="67"/>
      <c r="T36" s="67"/>
      <c r="U36" s="67"/>
      <c r="V36" s="67"/>
      <c r="AN36" s="67"/>
      <c r="AO36" s="67"/>
      <c r="AP36" s="67"/>
      <c r="AQ36" s="67"/>
      <c r="AR36" s="67"/>
      <c r="AS36" s="67"/>
      <c r="AT36" s="67"/>
      <c r="AU36" s="67"/>
      <c r="AV36" s="67"/>
      <c r="AW36" s="67"/>
      <c r="AX36" s="67"/>
      <c r="AY36" s="67"/>
      <c r="AZ36" s="67"/>
      <c r="BA36" s="67"/>
      <c r="BB36" s="67"/>
      <c r="BC36" s="67"/>
      <c r="BD36" s="67"/>
      <c r="BE36" s="67"/>
      <c r="BF36" s="67"/>
      <c r="BG36" s="67"/>
      <c r="BH36" s="67"/>
      <c r="BI36" s="67"/>
      <c r="BJ36" s="67"/>
      <c r="BK36" s="70"/>
      <c r="BL36" s="70"/>
      <c r="BM36" s="70"/>
      <c r="BN36" s="70"/>
      <c r="BO36" s="70"/>
      <c r="BP36" s="70"/>
      <c r="BQ36" s="70"/>
      <c r="BR36" s="70"/>
      <c r="BS36" s="70"/>
      <c r="BT36" s="70"/>
      <c r="BU36" s="70"/>
      <c r="BV36" s="70"/>
      <c r="BW36" s="70"/>
      <c r="BX36" s="70"/>
      <c r="BY36" s="70"/>
      <c r="BZ36" s="70"/>
      <c r="CA36" s="70"/>
      <c r="CB36" s="70"/>
      <c r="CC36" s="70"/>
      <c r="CD36" s="70"/>
      <c r="CE36" s="70"/>
      <c r="CF36" s="70"/>
      <c r="CG36" s="70"/>
      <c r="CH36" s="70"/>
      <c r="CI36" s="70"/>
      <c r="CJ36" s="70"/>
      <c r="CK36" s="70"/>
      <c r="CL36" s="70"/>
      <c r="CM36" s="70"/>
      <c r="CN36" s="70"/>
      <c r="CO36" s="70"/>
      <c r="CP36" s="70"/>
      <c r="CQ36" s="70"/>
      <c r="CR36" s="70"/>
      <c r="CS36" s="70"/>
      <c r="CT36" s="70"/>
      <c r="CU36" s="70"/>
      <c r="CV36" s="70"/>
      <c r="CW36" s="70"/>
      <c r="CX36" s="70"/>
      <c r="CY36" s="70"/>
      <c r="CZ36" s="70"/>
      <c r="DA36" s="70"/>
      <c r="DB36" s="70"/>
      <c r="DC36" s="70"/>
      <c r="DD36" s="70"/>
      <c r="DE36" s="70"/>
      <c r="DF36" s="70"/>
      <c r="DG36" s="70"/>
      <c r="DH36" s="70"/>
      <c r="DI36" s="70"/>
    </row>
    <row r="37" s="68" customFormat="true" ht="15.75" hidden="false" customHeight="false" outlineLevel="0" collapsed="false">
      <c r="B37" s="67" t="s">
        <v>121</v>
      </c>
      <c r="C37" s="67"/>
      <c r="D37" s="67"/>
      <c r="E37" s="67"/>
      <c r="H37" s="67"/>
      <c r="I37" s="67"/>
      <c r="J37" s="67"/>
      <c r="K37" s="67"/>
      <c r="L37" s="67"/>
      <c r="M37" s="67"/>
      <c r="N37" s="67"/>
      <c r="O37" s="67"/>
      <c r="P37" s="67"/>
      <c r="Q37" s="67"/>
      <c r="R37" s="67"/>
      <c r="S37" s="67"/>
      <c r="T37" s="67"/>
      <c r="U37" s="67"/>
      <c r="V37" s="67"/>
      <c r="AN37" s="67"/>
      <c r="AO37" s="67"/>
      <c r="AP37" s="67"/>
      <c r="AQ37" s="67"/>
      <c r="AR37" s="67"/>
      <c r="AS37" s="67"/>
      <c r="AT37" s="67"/>
      <c r="AU37" s="67"/>
      <c r="AV37" s="67"/>
      <c r="AW37" s="67"/>
      <c r="AX37" s="67"/>
      <c r="AY37" s="67"/>
      <c r="AZ37" s="67"/>
      <c r="BA37" s="67"/>
      <c r="BB37" s="67"/>
      <c r="BC37" s="67"/>
      <c r="BD37" s="67"/>
      <c r="BE37" s="67"/>
      <c r="BF37" s="67"/>
      <c r="BG37" s="67"/>
      <c r="BH37" s="67"/>
      <c r="BI37" s="67"/>
      <c r="BJ37" s="67"/>
      <c r="BK37" s="70"/>
      <c r="BL37" s="70"/>
      <c r="BM37" s="70"/>
      <c r="BN37" s="70"/>
      <c r="BO37" s="70"/>
      <c r="BP37" s="70"/>
      <c r="BQ37" s="70"/>
      <c r="BR37" s="70"/>
      <c r="BS37" s="70"/>
      <c r="BT37" s="70"/>
      <c r="BU37" s="70"/>
      <c r="BV37" s="70"/>
      <c r="BW37" s="70"/>
      <c r="BX37" s="70"/>
      <c r="BY37" s="70"/>
      <c r="BZ37" s="70"/>
      <c r="CA37" s="70"/>
      <c r="CB37" s="70"/>
      <c r="CC37" s="70"/>
      <c r="CD37" s="70"/>
      <c r="CE37" s="70"/>
      <c r="CF37" s="70"/>
      <c r="CG37" s="70"/>
      <c r="CH37" s="70"/>
      <c r="CI37" s="70"/>
      <c r="CJ37" s="70"/>
      <c r="CK37" s="70"/>
      <c r="CL37" s="70"/>
      <c r="CM37" s="70"/>
      <c r="CN37" s="70"/>
      <c r="CO37" s="70"/>
      <c r="CP37" s="70"/>
      <c r="CQ37" s="70"/>
      <c r="CR37" s="70"/>
      <c r="CS37" s="70"/>
      <c r="CT37" s="70"/>
      <c r="CU37" s="70"/>
      <c r="CV37" s="70"/>
      <c r="CW37" s="70"/>
      <c r="CX37" s="70"/>
      <c r="CY37" s="70"/>
      <c r="CZ37" s="70"/>
      <c r="DA37" s="70"/>
      <c r="DB37" s="70"/>
      <c r="DC37" s="70"/>
      <c r="DD37" s="70"/>
      <c r="DE37" s="70"/>
      <c r="DF37" s="70"/>
      <c r="DG37" s="70"/>
      <c r="DH37" s="70"/>
      <c r="DI37" s="70"/>
    </row>
    <row r="38" s="68" customFormat="true" ht="15.75" hidden="false" customHeight="false" outlineLevel="0" collapsed="false">
      <c r="B38" s="67" t="s">
        <v>122</v>
      </c>
      <c r="C38" s="67"/>
      <c r="D38" s="67"/>
      <c r="E38" s="67"/>
      <c r="H38" s="67"/>
      <c r="I38" s="67"/>
      <c r="J38" s="67"/>
      <c r="K38" s="67"/>
      <c r="L38" s="67"/>
      <c r="M38" s="67"/>
      <c r="N38" s="67"/>
      <c r="O38" s="67"/>
      <c r="P38" s="67"/>
      <c r="Q38" s="67"/>
      <c r="R38" s="67"/>
      <c r="S38" s="67"/>
      <c r="T38" s="67"/>
      <c r="U38" s="67"/>
      <c r="V38" s="67"/>
      <c r="AN38" s="67"/>
      <c r="AO38" s="67"/>
      <c r="AP38" s="67"/>
      <c r="AQ38" s="67"/>
      <c r="AR38" s="67"/>
      <c r="AS38" s="67"/>
      <c r="AT38" s="67"/>
      <c r="AU38" s="67"/>
      <c r="AV38" s="67"/>
      <c r="AW38" s="67"/>
      <c r="AX38" s="67"/>
      <c r="AY38" s="67"/>
      <c r="AZ38" s="67"/>
      <c r="BA38" s="67"/>
      <c r="BB38" s="67"/>
      <c r="BC38" s="67"/>
      <c r="BD38" s="67"/>
      <c r="BE38" s="67"/>
      <c r="BF38" s="67"/>
      <c r="BG38" s="67"/>
      <c r="BH38" s="67"/>
      <c r="BI38" s="67"/>
      <c r="BJ38" s="67"/>
      <c r="BK38" s="70"/>
      <c r="BL38" s="70"/>
      <c r="BM38" s="70"/>
      <c r="BN38" s="70"/>
      <c r="BO38" s="70"/>
      <c r="BP38" s="70"/>
      <c r="BQ38" s="70"/>
      <c r="BR38" s="70"/>
      <c r="BS38" s="70"/>
      <c r="BT38" s="70"/>
      <c r="BU38" s="70"/>
      <c r="BV38" s="70"/>
      <c r="BW38" s="70"/>
      <c r="BX38" s="70"/>
      <c r="BY38" s="70"/>
      <c r="BZ38" s="70"/>
      <c r="CA38" s="70"/>
      <c r="CB38" s="70"/>
      <c r="CC38" s="70"/>
      <c r="CD38" s="70"/>
      <c r="CE38" s="70"/>
      <c r="CF38" s="70"/>
      <c r="CG38" s="70"/>
      <c r="CH38" s="70"/>
      <c r="CI38" s="70"/>
      <c r="CJ38" s="70"/>
      <c r="CK38" s="70"/>
      <c r="CL38" s="70"/>
      <c r="CM38" s="70"/>
      <c r="CN38" s="70"/>
      <c r="CO38" s="70"/>
      <c r="CP38" s="70"/>
      <c r="CQ38" s="70"/>
      <c r="CR38" s="70"/>
      <c r="CS38" s="70"/>
      <c r="CT38" s="70"/>
      <c r="CU38" s="70"/>
      <c r="CV38" s="70"/>
      <c r="CW38" s="70"/>
      <c r="CX38" s="70"/>
      <c r="CY38" s="70"/>
      <c r="CZ38" s="70"/>
      <c r="DA38" s="70"/>
      <c r="DB38" s="70"/>
      <c r="DC38" s="70"/>
      <c r="DD38" s="70"/>
      <c r="DE38" s="70"/>
      <c r="DF38" s="70"/>
      <c r="DG38" s="70"/>
      <c r="DH38" s="70"/>
      <c r="DI38" s="70"/>
    </row>
    <row r="39" s="68" customFormat="true" ht="15.75" hidden="false" customHeight="false" outlineLevel="0" collapsed="false">
      <c r="B39" s="67" t="s">
        <v>123</v>
      </c>
      <c r="C39" s="67"/>
      <c r="D39" s="67"/>
      <c r="E39" s="67"/>
      <c r="H39" s="67"/>
      <c r="I39" s="67"/>
      <c r="J39" s="67"/>
      <c r="K39" s="67"/>
      <c r="L39" s="67"/>
      <c r="M39" s="67"/>
      <c r="N39" s="67"/>
      <c r="O39" s="67"/>
      <c r="P39" s="67"/>
      <c r="Q39" s="67"/>
      <c r="R39" s="67"/>
      <c r="S39" s="67"/>
      <c r="T39" s="67"/>
      <c r="U39" s="67"/>
      <c r="V39" s="67"/>
      <c r="AN39" s="67"/>
      <c r="AO39" s="67"/>
      <c r="AP39" s="67"/>
      <c r="AQ39" s="67"/>
      <c r="AR39" s="67"/>
      <c r="AS39" s="67"/>
      <c r="AT39" s="67"/>
      <c r="AU39" s="67"/>
      <c r="AV39" s="67"/>
      <c r="AW39" s="67"/>
      <c r="AX39" s="67"/>
      <c r="AY39" s="67"/>
      <c r="AZ39" s="67"/>
      <c r="BA39" s="67"/>
      <c r="BB39" s="67"/>
      <c r="BC39" s="67"/>
      <c r="BD39" s="67"/>
      <c r="BE39" s="67"/>
      <c r="BF39" s="67"/>
      <c r="BG39" s="67"/>
      <c r="BH39" s="67"/>
      <c r="BI39" s="67"/>
      <c r="BJ39" s="67"/>
      <c r="BK39" s="70"/>
      <c r="BL39" s="70"/>
      <c r="BM39" s="70"/>
      <c r="BN39" s="70"/>
      <c r="BO39" s="70"/>
      <c r="BP39" s="70"/>
      <c r="BQ39" s="70"/>
      <c r="BR39" s="70"/>
      <c r="BS39" s="70"/>
      <c r="BT39" s="70"/>
      <c r="BU39" s="70"/>
      <c r="BV39" s="70"/>
      <c r="BW39" s="70"/>
      <c r="BX39" s="70"/>
      <c r="BY39" s="70"/>
      <c r="BZ39" s="70"/>
      <c r="CA39" s="70"/>
      <c r="CB39" s="70"/>
      <c r="CC39" s="70"/>
      <c r="CD39" s="70"/>
      <c r="CE39" s="70"/>
      <c r="CF39" s="70"/>
      <c r="CG39" s="70"/>
      <c r="CH39" s="70"/>
      <c r="CI39" s="70"/>
      <c r="CJ39" s="70"/>
      <c r="CK39" s="70"/>
      <c r="CL39" s="70"/>
      <c r="CM39" s="70"/>
      <c r="CN39" s="70"/>
      <c r="CO39" s="70"/>
      <c r="CP39" s="70"/>
      <c r="CQ39" s="70"/>
      <c r="CR39" s="70"/>
      <c r="CS39" s="70"/>
      <c r="CT39" s="70"/>
      <c r="CU39" s="70"/>
      <c r="CV39" s="70"/>
      <c r="CW39" s="70"/>
      <c r="CX39" s="70"/>
      <c r="CY39" s="70"/>
      <c r="CZ39" s="70"/>
      <c r="DA39" s="70"/>
      <c r="DB39" s="70"/>
      <c r="DC39" s="70"/>
      <c r="DD39" s="70"/>
      <c r="DE39" s="70"/>
      <c r="DF39" s="70"/>
      <c r="DG39" s="70"/>
      <c r="DH39" s="70"/>
      <c r="DI39" s="70"/>
    </row>
    <row r="40" s="68" customFormat="true" ht="15.75" hidden="false" customHeight="false" outlineLevel="0" collapsed="false">
      <c r="B40" s="67" t="s">
        <v>124</v>
      </c>
      <c r="C40" s="67"/>
      <c r="D40" s="67"/>
      <c r="E40" s="67"/>
      <c r="H40" s="67"/>
      <c r="I40" s="67"/>
      <c r="J40" s="67"/>
      <c r="K40" s="67"/>
      <c r="L40" s="67"/>
      <c r="M40" s="67"/>
      <c r="N40" s="67"/>
      <c r="O40" s="67"/>
      <c r="P40" s="67"/>
      <c r="Q40" s="67"/>
      <c r="R40" s="67"/>
      <c r="S40" s="67"/>
      <c r="T40" s="67"/>
      <c r="U40" s="67"/>
      <c r="V40" s="67"/>
      <c r="AN40" s="67"/>
      <c r="AO40" s="67"/>
      <c r="AP40" s="67"/>
      <c r="AQ40" s="67"/>
      <c r="AR40" s="67"/>
      <c r="AS40" s="67"/>
      <c r="AT40" s="67"/>
      <c r="AU40" s="67"/>
      <c r="AV40" s="67"/>
      <c r="AW40" s="67"/>
      <c r="AX40" s="67"/>
      <c r="AY40" s="67"/>
      <c r="AZ40" s="67"/>
      <c r="BA40" s="67"/>
      <c r="BB40" s="67"/>
      <c r="BC40" s="67"/>
      <c r="BD40" s="67"/>
      <c r="BE40" s="67"/>
      <c r="BF40" s="67"/>
      <c r="BG40" s="67"/>
      <c r="BH40" s="67"/>
      <c r="BI40" s="67"/>
      <c r="BJ40" s="67"/>
      <c r="BK40" s="70"/>
      <c r="BL40" s="70"/>
      <c r="BM40" s="70"/>
      <c r="BN40" s="70"/>
      <c r="BO40" s="70"/>
      <c r="BP40" s="70"/>
      <c r="BQ40" s="70"/>
      <c r="BR40" s="70"/>
      <c r="BS40" s="70"/>
      <c r="BT40" s="70"/>
      <c r="BU40" s="70"/>
      <c r="BV40" s="70"/>
      <c r="BW40" s="70"/>
      <c r="BX40" s="70"/>
      <c r="BY40" s="70"/>
      <c r="BZ40" s="70"/>
      <c r="CA40" s="70"/>
      <c r="CB40" s="70"/>
      <c r="CC40" s="70"/>
      <c r="CD40" s="70"/>
      <c r="CE40" s="70"/>
      <c r="CF40" s="70"/>
      <c r="CG40" s="70"/>
      <c r="CH40" s="70"/>
      <c r="CI40" s="70"/>
      <c r="CJ40" s="70"/>
      <c r="CK40" s="70"/>
      <c r="CL40" s="70"/>
      <c r="CM40" s="70"/>
      <c r="CN40" s="70"/>
      <c r="CO40" s="70"/>
      <c r="CP40" s="70"/>
      <c r="CQ40" s="70"/>
      <c r="CR40" s="70"/>
      <c r="CS40" s="70"/>
      <c r="CT40" s="70"/>
      <c r="CU40" s="70"/>
      <c r="CV40" s="70"/>
      <c r="CW40" s="70"/>
      <c r="CX40" s="70"/>
      <c r="CY40" s="70"/>
      <c r="CZ40" s="70"/>
      <c r="DA40" s="70"/>
      <c r="DB40" s="70"/>
      <c r="DC40" s="70"/>
      <c r="DD40" s="70"/>
      <c r="DE40" s="70"/>
      <c r="DF40" s="70"/>
      <c r="DG40" s="70"/>
      <c r="DH40" s="70"/>
      <c r="DI40" s="70"/>
    </row>
    <row r="41" s="68" customFormat="true" ht="15.75" hidden="false" customHeight="false" outlineLevel="0" collapsed="false">
      <c r="Q41" s="67"/>
      <c r="R41" s="67"/>
      <c r="S41" s="67"/>
      <c r="T41" s="67"/>
      <c r="U41" s="67"/>
      <c r="V41" s="67"/>
      <c r="AN41" s="67"/>
      <c r="AO41" s="67"/>
      <c r="AP41" s="67"/>
      <c r="AQ41" s="67"/>
      <c r="AR41" s="67"/>
      <c r="AS41" s="67"/>
      <c r="AT41" s="67"/>
      <c r="AU41" s="67"/>
      <c r="AV41" s="67"/>
      <c r="AW41" s="67"/>
      <c r="AX41" s="67"/>
      <c r="AY41" s="67"/>
      <c r="AZ41" s="67"/>
      <c r="BA41" s="67"/>
      <c r="BB41" s="67"/>
      <c r="BC41" s="67"/>
      <c r="BD41" s="67"/>
      <c r="BE41" s="67"/>
      <c r="BF41" s="67"/>
      <c r="BG41" s="67"/>
      <c r="BH41" s="67"/>
      <c r="BI41" s="67"/>
      <c r="BJ41" s="67"/>
      <c r="BK41" s="70"/>
      <c r="BL41" s="70"/>
      <c r="BM41" s="70"/>
      <c r="BN41" s="70"/>
      <c r="BO41" s="70"/>
      <c r="BP41" s="70"/>
      <c r="BQ41" s="70"/>
      <c r="BR41" s="70"/>
      <c r="BS41" s="70"/>
      <c r="BT41" s="70"/>
      <c r="BU41" s="70"/>
      <c r="BV41" s="70"/>
      <c r="BW41" s="70"/>
      <c r="BX41" s="70"/>
      <c r="BY41" s="70"/>
      <c r="BZ41" s="70"/>
      <c r="CA41" s="70"/>
      <c r="CB41" s="70"/>
      <c r="CC41" s="70"/>
      <c r="CD41" s="70"/>
      <c r="CE41" s="70"/>
      <c r="CF41" s="70"/>
      <c r="CG41" s="70"/>
      <c r="CH41" s="70"/>
      <c r="CI41" s="70"/>
      <c r="CJ41" s="70"/>
      <c r="CK41" s="70"/>
      <c r="CL41" s="70"/>
      <c r="CM41" s="70"/>
      <c r="CN41" s="70"/>
      <c r="CO41" s="70"/>
      <c r="CP41" s="70"/>
      <c r="CQ41" s="70"/>
      <c r="CR41" s="70"/>
      <c r="CS41" s="70"/>
      <c r="CT41" s="70"/>
      <c r="CU41" s="70"/>
      <c r="CV41" s="70"/>
      <c r="CW41" s="70"/>
      <c r="CX41" s="70"/>
      <c r="CY41" s="70"/>
      <c r="CZ41" s="70"/>
      <c r="DA41" s="70"/>
      <c r="DB41" s="70"/>
      <c r="DC41" s="70"/>
      <c r="DD41" s="70"/>
      <c r="DE41" s="70"/>
      <c r="DF41" s="70"/>
      <c r="DG41" s="70"/>
      <c r="DH41" s="70"/>
      <c r="DI41" s="70"/>
    </row>
    <row r="42" s="68" customFormat="true" ht="15.75" hidden="false" customHeight="false" outlineLevel="0" collapsed="false">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c r="AT42" s="67"/>
      <c r="AU42" s="67"/>
      <c r="AV42" s="67"/>
      <c r="AW42" s="67"/>
      <c r="AX42" s="67"/>
      <c r="AY42" s="67"/>
      <c r="AZ42" s="67"/>
      <c r="BA42" s="67"/>
      <c r="BB42" s="67"/>
      <c r="BC42" s="67"/>
      <c r="BD42" s="67"/>
      <c r="BE42" s="67"/>
      <c r="BF42" s="67"/>
      <c r="BG42" s="67"/>
      <c r="BH42" s="67"/>
      <c r="BI42" s="67"/>
      <c r="BJ42" s="67"/>
      <c r="BK42" s="70"/>
      <c r="BL42" s="70"/>
      <c r="BM42" s="70"/>
      <c r="BN42" s="70"/>
      <c r="BO42" s="70"/>
      <c r="BP42" s="70"/>
      <c r="BQ42" s="70"/>
      <c r="BR42" s="70"/>
      <c r="BS42" s="70"/>
      <c r="BT42" s="70"/>
      <c r="BU42" s="70"/>
      <c r="BV42" s="70"/>
      <c r="BW42" s="70"/>
      <c r="BX42" s="70"/>
      <c r="BY42" s="70"/>
      <c r="BZ42" s="70"/>
      <c r="CA42" s="70"/>
      <c r="CB42" s="70"/>
      <c r="CC42" s="70"/>
      <c r="CD42" s="70"/>
      <c r="CE42" s="70"/>
      <c r="CF42" s="70"/>
      <c r="CG42" s="70"/>
      <c r="CH42" s="70"/>
      <c r="CI42" s="70"/>
      <c r="CJ42" s="70"/>
      <c r="CK42" s="70"/>
      <c r="CL42" s="70"/>
      <c r="CM42" s="70"/>
      <c r="CN42" s="70"/>
      <c r="CO42" s="70"/>
      <c r="CP42" s="70"/>
      <c r="CQ42" s="70"/>
      <c r="CR42" s="70"/>
      <c r="CS42" s="70"/>
      <c r="CT42" s="70"/>
      <c r="CU42" s="70"/>
      <c r="CV42" s="70"/>
      <c r="CW42" s="70"/>
      <c r="CX42" s="70"/>
      <c r="CY42" s="70"/>
      <c r="CZ42" s="70"/>
      <c r="DA42" s="70"/>
      <c r="DB42" s="70"/>
      <c r="DC42" s="70"/>
      <c r="DD42" s="70"/>
      <c r="DE42" s="70"/>
      <c r="DF42" s="70"/>
      <c r="DG42" s="70"/>
      <c r="DH42" s="70"/>
      <c r="DI42" s="70"/>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I43" activeCellId="0" sqref="I43"/>
    </sheetView>
  </sheetViews>
  <sheetFormatPr defaultColWidth="10.71484375" defaultRowHeight="15.75" zeroHeight="false" outlineLevelRow="0" outlineLevelCol="0"/>
  <cols>
    <col collapsed="false" customWidth="false" hidden="false" outlineLevel="0" max="3" min="1" style="52" width="10.71"/>
    <col collapsed="false" customWidth="true" hidden="false" outlineLevel="0" max="4" min="4" style="52" width="11.57"/>
    <col collapsed="false" customWidth="true" hidden="false" outlineLevel="0" max="5" min="5" style="52" width="11.85"/>
    <col collapsed="false" customWidth="true" hidden="false" outlineLevel="0" max="6" min="6" style="52" width="8.71"/>
    <col collapsed="false" customWidth="true" hidden="false" outlineLevel="0" max="7" min="7" style="52" width="10.29"/>
    <col collapsed="false" customWidth="true" hidden="false" outlineLevel="0" max="8" min="8" style="52" width="8.71"/>
    <col collapsed="false" customWidth="true" hidden="false" outlineLevel="0" max="9" min="9" style="52" width="8.29"/>
    <col collapsed="false" customWidth="true" hidden="false" outlineLevel="0" max="10" min="10" style="52" width="20.14"/>
    <col collapsed="false" customWidth="true" hidden="false" outlineLevel="0" max="11" min="11" style="52" width="11.14"/>
    <col collapsed="false" customWidth="true" hidden="false" outlineLevel="0" max="12" min="12" style="52" width="8.86"/>
    <col collapsed="false" customWidth="true" hidden="false" outlineLevel="0" max="13" min="13" style="52" width="8.71"/>
    <col collapsed="false" customWidth="true" hidden="false" outlineLevel="0" max="14" min="14" style="52" width="13.71"/>
    <col collapsed="false" customWidth="true" hidden="false" outlineLevel="0" max="16" min="15" style="52" width="8.71"/>
    <col collapsed="false" customWidth="true" hidden="false" outlineLevel="0" max="17" min="17" style="52" width="11.85"/>
    <col collapsed="false" customWidth="true" hidden="false" outlineLevel="0" max="18" min="18" style="52" width="12"/>
    <col collapsed="false" customWidth="true" hidden="false" outlineLevel="0" max="19" min="19" style="52" width="18.29"/>
    <col collapsed="false" customWidth="true" hidden="false" outlineLevel="0" max="20" min="20" style="52" width="22.42"/>
    <col collapsed="false" customWidth="true" hidden="false" outlineLevel="0" max="21" min="21" style="52" width="30.71"/>
    <col collapsed="false" customWidth="true" hidden="false" outlineLevel="0" max="23" min="22" style="52" width="8.71"/>
    <col collapsed="false" customWidth="true" hidden="false" outlineLevel="0" max="24" min="24" style="52" width="24.57"/>
    <col collapsed="false" customWidth="true" hidden="false" outlineLevel="0" max="25" min="25" style="52" width="15.29"/>
    <col collapsed="false" customWidth="true" hidden="false" outlineLevel="0" max="26" min="26" style="52" width="18.57"/>
    <col collapsed="false" customWidth="true" hidden="false" outlineLevel="0" max="27" min="27" style="52" width="19.14"/>
    <col collapsed="false" customWidth="false" hidden="false" outlineLevel="0" max="240" min="28" style="52" width="10.71"/>
    <col collapsed="false" customWidth="true" hidden="false" outlineLevel="0" max="242" min="241" style="52" width="15.71"/>
    <col collapsed="false" customWidth="true" hidden="false" outlineLevel="0" max="245" min="243" style="52" width="14.71"/>
    <col collapsed="false" customWidth="true" hidden="false" outlineLevel="0" max="249" min="246" style="52" width="13.71"/>
    <col collapsed="false" customWidth="true" hidden="false" outlineLevel="0" max="253" min="250" style="52" width="15.71"/>
    <col collapsed="false" customWidth="true" hidden="false" outlineLevel="0" max="254" min="254" style="52" width="22.86"/>
    <col collapsed="false" customWidth="true" hidden="false" outlineLevel="0" max="255" min="255" style="52" width="20.71"/>
    <col collapsed="false" customWidth="true" hidden="false" outlineLevel="0" max="256" min="256" style="52" width="17.71"/>
    <col collapsed="false" customWidth="true" hidden="false" outlineLevel="0" max="265" min="257" style="52" width="14.71"/>
    <col collapsed="false" customWidth="false" hidden="false" outlineLevel="0" max="496" min="266" style="52" width="10.71"/>
    <col collapsed="false" customWidth="true" hidden="false" outlineLevel="0" max="498" min="497" style="52" width="15.71"/>
    <col collapsed="false" customWidth="true" hidden="false" outlineLevel="0" max="501" min="499" style="52" width="14.71"/>
    <col collapsed="false" customWidth="true" hidden="false" outlineLevel="0" max="505" min="502" style="52" width="13.71"/>
    <col collapsed="false" customWidth="true" hidden="false" outlineLevel="0" max="509" min="506" style="52" width="15.71"/>
    <col collapsed="false" customWidth="true" hidden="false" outlineLevel="0" max="510" min="510" style="52" width="22.86"/>
    <col collapsed="false" customWidth="true" hidden="false" outlineLevel="0" max="511" min="511" style="52" width="20.71"/>
    <col collapsed="false" customWidth="true" hidden="false" outlineLevel="0" max="512" min="512" style="52" width="17.71"/>
    <col collapsed="false" customWidth="true" hidden="false" outlineLevel="0" max="521" min="513" style="52" width="14.71"/>
    <col collapsed="false" customWidth="false" hidden="false" outlineLevel="0" max="752" min="522" style="52" width="10.71"/>
    <col collapsed="false" customWidth="true" hidden="false" outlineLevel="0" max="754" min="753" style="52" width="15.71"/>
    <col collapsed="false" customWidth="true" hidden="false" outlineLevel="0" max="757" min="755" style="52" width="14.71"/>
    <col collapsed="false" customWidth="true" hidden="false" outlineLevel="0" max="761" min="758" style="52" width="13.71"/>
    <col collapsed="false" customWidth="true" hidden="false" outlineLevel="0" max="765" min="762" style="52" width="15.71"/>
    <col collapsed="false" customWidth="true" hidden="false" outlineLevel="0" max="766" min="766" style="52" width="22.86"/>
    <col collapsed="false" customWidth="true" hidden="false" outlineLevel="0" max="767" min="767" style="52" width="20.71"/>
    <col collapsed="false" customWidth="true" hidden="false" outlineLevel="0" max="768" min="768" style="52" width="17.71"/>
    <col collapsed="false" customWidth="true" hidden="false" outlineLevel="0" max="777" min="769" style="52" width="14.71"/>
    <col collapsed="false" customWidth="false" hidden="false" outlineLevel="0" max="1008" min="778" style="52" width="10.71"/>
    <col collapsed="false" customWidth="true" hidden="false" outlineLevel="0" max="1010" min="1009" style="52" width="15.71"/>
    <col collapsed="false" customWidth="true" hidden="false" outlineLevel="0" max="1013" min="1011" style="52" width="14.71"/>
    <col collapsed="false" customWidth="true" hidden="false" outlineLevel="0" max="1017" min="1014" style="52" width="13.71"/>
    <col collapsed="false" customWidth="true" hidden="false" outlineLevel="0" max="1021" min="1018" style="52" width="15.71"/>
    <col collapsed="false" customWidth="true" hidden="false" outlineLevel="0" max="1022" min="1022" style="52" width="22.86"/>
    <col collapsed="false" customWidth="true" hidden="false" outlineLevel="0" max="1023" min="1023" style="52" width="20.71"/>
    <col collapsed="false" customWidth="true" hidden="false" outlineLevel="0" max="1024" min="1024" style="52" width="17.71"/>
    <col collapsed="false" customWidth="true" hidden="false" outlineLevel="0" max="1033" min="1025" style="52" width="14.71"/>
    <col collapsed="false" customWidth="false" hidden="false" outlineLevel="0" max="1264" min="1034" style="52" width="10.71"/>
    <col collapsed="false" customWidth="true" hidden="false" outlineLevel="0" max="1266" min="1265" style="52" width="15.71"/>
    <col collapsed="false" customWidth="true" hidden="false" outlineLevel="0" max="1269" min="1267" style="52" width="14.71"/>
    <col collapsed="false" customWidth="true" hidden="false" outlineLevel="0" max="1273" min="1270" style="52" width="13.71"/>
    <col collapsed="false" customWidth="true" hidden="false" outlineLevel="0" max="1277" min="1274" style="52" width="15.71"/>
    <col collapsed="false" customWidth="true" hidden="false" outlineLevel="0" max="1278" min="1278" style="52" width="22.86"/>
    <col collapsed="false" customWidth="true" hidden="false" outlineLevel="0" max="1279" min="1279" style="52" width="20.71"/>
    <col collapsed="false" customWidth="true" hidden="false" outlineLevel="0" max="1280" min="1280" style="52" width="17.71"/>
    <col collapsed="false" customWidth="true" hidden="false" outlineLevel="0" max="1289" min="1281" style="52" width="14.71"/>
    <col collapsed="false" customWidth="false" hidden="false" outlineLevel="0" max="1520" min="1290" style="52" width="10.71"/>
    <col collapsed="false" customWidth="true" hidden="false" outlineLevel="0" max="1522" min="1521" style="52" width="15.71"/>
    <col collapsed="false" customWidth="true" hidden="false" outlineLevel="0" max="1525" min="1523" style="52" width="14.71"/>
    <col collapsed="false" customWidth="true" hidden="false" outlineLevel="0" max="1529" min="1526" style="52" width="13.71"/>
    <col collapsed="false" customWidth="true" hidden="false" outlineLevel="0" max="1533" min="1530" style="52" width="15.71"/>
    <col collapsed="false" customWidth="true" hidden="false" outlineLevel="0" max="1534" min="1534" style="52" width="22.86"/>
    <col collapsed="false" customWidth="true" hidden="false" outlineLevel="0" max="1535" min="1535" style="52" width="20.71"/>
    <col collapsed="false" customWidth="true" hidden="false" outlineLevel="0" max="1536" min="1536" style="52" width="17.71"/>
    <col collapsed="false" customWidth="true" hidden="false" outlineLevel="0" max="1545" min="1537" style="52" width="14.71"/>
    <col collapsed="false" customWidth="false" hidden="false" outlineLevel="0" max="1776" min="1546" style="52" width="10.71"/>
    <col collapsed="false" customWidth="true" hidden="false" outlineLevel="0" max="1778" min="1777" style="52" width="15.71"/>
    <col collapsed="false" customWidth="true" hidden="false" outlineLevel="0" max="1781" min="1779" style="52" width="14.71"/>
    <col collapsed="false" customWidth="true" hidden="false" outlineLevel="0" max="1785" min="1782" style="52" width="13.71"/>
    <col collapsed="false" customWidth="true" hidden="false" outlineLevel="0" max="1789" min="1786" style="52" width="15.71"/>
    <col collapsed="false" customWidth="true" hidden="false" outlineLevel="0" max="1790" min="1790" style="52" width="22.86"/>
    <col collapsed="false" customWidth="true" hidden="false" outlineLevel="0" max="1791" min="1791" style="52" width="20.71"/>
    <col collapsed="false" customWidth="true" hidden="false" outlineLevel="0" max="1792" min="1792" style="52" width="17.71"/>
    <col collapsed="false" customWidth="true" hidden="false" outlineLevel="0" max="1801" min="1793" style="52" width="14.71"/>
    <col collapsed="false" customWidth="false" hidden="false" outlineLevel="0" max="2032" min="1802" style="52" width="10.71"/>
    <col collapsed="false" customWidth="true" hidden="false" outlineLevel="0" max="2034" min="2033" style="52" width="15.71"/>
    <col collapsed="false" customWidth="true" hidden="false" outlineLevel="0" max="2037" min="2035" style="52" width="14.71"/>
    <col collapsed="false" customWidth="true" hidden="false" outlineLevel="0" max="2041" min="2038" style="52" width="13.71"/>
    <col collapsed="false" customWidth="true" hidden="false" outlineLevel="0" max="2045" min="2042" style="52" width="15.71"/>
    <col collapsed="false" customWidth="true" hidden="false" outlineLevel="0" max="2046" min="2046" style="52" width="22.86"/>
    <col collapsed="false" customWidth="true" hidden="false" outlineLevel="0" max="2047" min="2047" style="52" width="20.71"/>
    <col collapsed="false" customWidth="true" hidden="false" outlineLevel="0" max="2048" min="2048" style="52" width="17.71"/>
    <col collapsed="false" customWidth="true" hidden="false" outlineLevel="0" max="2057" min="2049" style="52" width="14.71"/>
    <col collapsed="false" customWidth="false" hidden="false" outlineLevel="0" max="2288" min="2058" style="52" width="10.71"/>
    <col collapsed="false" customWidth="true" hidden="false" outlineLevel="0" max="2290" min="2289" style="52" width="15.71"/>
    <col collapsed="false" customWidth="true" hidden="false" outlineLevel="0" max="2293" min="2291" style="52" width="14.71"/>
    <col collapsed="false" customWidth="true" hidden="false" outlineLevel="0" max="2297" min="2294" style="52" width="13.71"/>
    <col collapsed="false" customWidth="true" hidden="false" outlineLevel="0" max="2301" min="2298" style="52" width="15.71"/>
    <col collapsed="false" customWidth="true" hidden="false" outlineLevel="0" max="2302" min="2302" style="52" width="22.86"/>
    <col collapsed="false" customWidth="true" hidden="false" outlineLevel="0" max="2303" min="2303" style="52" width="20.71"/>
    <col collapsed="false" customWidth="true" hidden="false" outlineLevel="0" max="2304" min="2304" style="52" width="17.71"/>
    <col collapsed="false" customWidth="true" hidden="false" outlineLevel="0" max="2313" min="2305" style="52" width="14.71"/>
    <col collapsed="false" customWidth="false" hidden="false" outlineLevel="0" max="2544" min="2314" style="52" width="10.71"/>
    <col collapsed="false" customWidth="true" hidden="false" outlineLevel="0" max="2546" min="2545" style="52" width="15.71"/>
    <col collapsed="false" customWidth="true" hidden="false" outlineLevel="0" max="2549" min="2547" style="52" width="14.71"/>
    <col collapsed="false" customWidth="true" hidden="false" outlineLevel="0" max="2553" min="2550" style="52" width="13.71"/>
    <col collapsed="false" customWidth="true" hidden="false" outlineLevel="0" max="2557" min="2554" style="52" width="15.71"/>
    <col collapsed="false" customWidth="true" hidden="false" outlineLevel="0" max="2558" min="2558" style="52" width="22.86"/>
    <col collapsed="false" customWidth="true" hidden="false" outlineLevel="0" max="2559" min="2559" style="52" width="20.71"/>
    <col collapsed="false" customWidth="true" hidden="false" outlineLevel="0" max="2560" min="2560" style="52" width="17.71"/>
    <col collapsed="false" customWidth="true" hidden="false" outlineLevel="0" max="2569" min="2561" style="52" width="14.71"/>
    <col collapsed="false" customWidth="false" hidden="false" outlineLevel="0" max="2800" min="2570" style="52" width="10.71"/>
    <col collapsed="false" customWidth="true" hidden="false" outlineLevel="0" max="2802" min="2801" style="52" width="15.71"/>
    <col collapsed="false" customWidth="true" hidden="false" outlineLevel="0" max="2805" min="2803" style="52" width="14.71"/>
    <col collapsed="false" customWidth="true" hidden="false" outlineLevel="0" max="2809" min="2806" style="52" width="13.71"/>
    <col collapsed="false" customWidth="true" hidden="false" outlineLevel="0" max="2813" min="2810" style="52" width="15.71"/>
    <col collapsed="false" customWidth="true" hidden="false" outlineLevel="0" max="2814" min="2814" style="52" width="22.86"/>
    <col collapsed="false" customWidth="true" hidden="false" outlineLevel="0" max="2815" min="2815" style="52" width="20.71"/>
    <col collapsed="false" customWidth="true" hidden="false" outlineLevel="0" max="2816" min="2816" style="52" width="17.71"/>
    <col collapsed="false" customWidth="true" hidden="false" outlineLevel="0" max="2825" min="2817" style="52" width="14.71"/>
    <col collapsed="false" customWidth="false" hidden="false" outlineLevel="0" max="3056" min="2826" style="52" width="10.71"/>
    <col collapsed="false" customWidth="true" hidden="false" outlineLevel="0" max="3058" min="3057" style="52" width="15.71"/>
    <col collapsed="false" customWidth="true" hidden="false" outlineLevel="0" max="3061" min="3059" style="52" width="14.71"/>
    <col collapsed="false" customWidth="true" hidden="false" outlineLevel="0" max="3065" min="3062" style="52" width="13.71"/>
    <col collapsed="false" customWidth="true" hidden="false" outlineLevel="0" max="3069" min="3066" style="52" width="15.71"/>
    <col collapsed="false" customWidth="true" hidden="false" outlineLevel="0" max="3070" min="3070" style="52" width="22.86"/>
    <col collapsed="false" customWidth="true" hidden="false" outlineLevel="0" max="3071" min="3071" style="52" width="20.71"/>
    <col collapsed="false" customWidth="true" hidden="false" outlineLevel="0" max="3072" min="3072" style="52" width="17.71"/>
    <col collapsed="false" customWidth="true" hidden="false" outlineLevel="0" max="3081" min="3073" style="52" width="14.71"/>
    <col collapsed="false" customWidth="false" hidden="false" outlineLevel="0" max="3312" min="3082" style="52" width="10.71"/>
    <col collapsed="false" customWidth="true" hidden="false" outlineLevel="0" max="3314" min="3313" style="52" width="15.71"/>
    <col collapsed="false" customWidth="true" hidden="false" outlineLevel="0" max="3317" min="3315" style="52" width="14.71"/>
    <col collapsed="false" customWidth="true" hidden="false" outlineLevel="0" max="3321" min="3318" style="52" width="13.71"/>
    <col collapsed="false" customWidth="true" hidden="false" outlineLevel="0" max="3325" min="3322" style="52" width="15.71"/>
    <col collapsed="false" customWidth="true" hidden="false" outlineLevel="0" max="3326" min="3326" style="52" width="22.86"/>
    <col collapsed="false" customWidth="true" hidden="false" outlineLevel="0" max="3327" min="3327" style="52" width="20.71"/>
    <col collapsed="false" customWidth="true" hidden="false" outlineLevel="0" max="3328" min="3328" style="52" width="17.71"/>
    <col collapsed="false" customWidth="true" hidden="false" outlineLevel="0" max="3337" min="3329" style="52" width="14.71"/>
    <col collapsed="false" customWidth="false" hidden="false" outlineLevel="0" max="3568" min="3338" style="52" width="10.71"/>
    <col collapsed="false" customWidth="true" hidden="false" outlineLevel="0" max="3570" min="3569" style="52" width="15.71"/>
    <col collapsed="false" customWidth="true" hidden="false" outlineLevel="0" max="3573" min="3571" style="52" width="14.71"/>
    <col collapsed="false" customWidth="true" hidden="false" outlineLevel="0" max="3577" min="3574" style="52" width="13.71"/>
    <col collapsed="false" customWidth="true" hidden="false" outlineLevel="0" max="3581" min="3578" style="52" width="15.71"/>
    <col collapsed="false" customWidth="true" hidden="false" outlineLevel="0" max="3582" min="3582" style="52" width="22.86"/>
    <col collapsed="false" customWidth="true" hidden="false" outlineLevel="0" max="3583" min="3583" style="52" width="20.71"/>
    <col collapsed="false" customWidth="true" hidden="false" outlineLevel="0" max="3584" min="3584" style="52" width="17.71"/>
    <col collapsed="false" customWidth="true" hidden="false" outlineLevel="0" max="3593" min="3585" style="52" width="14.71"/>
    <col collapsed="false" customWidth="false" hidden="false" outlineLevel="0" max="3824" min="3594" style="52" width="10.71"/>
    <col collapsed="false" customWidth="true" hidden="false" outlineLevel="0" max="3826" min="3825" style="52" width="15.71"/>
    <col collapsed="false" customWidth="true" hidden="false" outlineLevel="0" max="3829" min="3827" style="52" width="14.71"/>
    <col collapsed="false" customWidth="true" hidden="false" outlineLevel="0" max="3833" min="3830" style="52" width="13.71"/>
    <col collapsed="false" customWidth="true" hidden="false" outlineLevel="0" max="3837" min="3834" style="52" width="15.71"/>
    <col collapsed="false" customWidth="true" hidden="false" outlineLevel="0" max="3838" min="3838" style="52" width="22.86"/>
    <col collapsed="false" customWidth="true" hidden="false" outlineLevel="0" max="3839" min="3839" style="52" width="20.71"/>
    <col collapsed="false" customWidth="true" hidden="false" outlineLevel="0" max="3840" min="3840" style="52" width="17.71"/>
    <col collapsed="false" customWidth="true" hidden="false" outlineLevel="0" max="3849" min="3841" style="52" width="14.71"/>
    <col collapsed="false" customWidth="false" hidden="false" outlineLevel="0" max="4080" min="3850" style="52" width="10.71"/>
    <col collapsed="false" customWidth="true" hidden="false" outlineLevel="0" max="4082" min="4081" style="52" width="15.71"/>
    <col collapsed="false" customWidth="true" hidden="false" outlineLevel="0" max="4085" min="4083" style="52" width="14.71"/>
    <col collapsed="false" customWidth="true" hidden="false" outlineLevel="0" max="4089" min="4086" style="52" width="13.71"/>
    <col collapsed="false" customWidth="true" hidden="false" outlineLevel="0" max="4093" min="4090" style="52" width="15.71"/>
    <col collapsed="false" customWidth="true" hidden="false" outlineLevel="0" max="4094" min="4094" style="52" width="22.86"/>
    <col collapsed="false" customWidth="true" hidden="false" outlineLevel="0" max="4095" min="4095" style="52" width="20.71"/>
    <col collapsed="false" customWidth="true" hidden="false" outlineLevel="0" max="4096" min="4096" style="52" width="17.71"/>
    <col collapsed="false" customWidth="true" hidden="false" outlineLevel="0" max="4105" min="4097" style="52" width="14.71"/>
    <col collapsed="false" customWidth="false" hidden="false" outlineLevel="0" max="4336" min="4106" style="52" width="10.71"/>
    <col collapsed="false" customWidth="true" hidden="false" outlineLevel="0" max="4338" min="4337" style="52" width="15.71"/>
    <col collapsed="false" customWidth="true" hidden="false" outlineLevel="0" max="4341" min="4339" style="52" width="14.71"/>
    <col collapsed="false" customWidth="true" hidden="false" outlineLevel="0" max="4345" min="4342" style="52" width="13.71"/>
    <col collapsed="false" customWidth="true" hidden="false" outlineLevel="0" max="4349" min="4346" style="52" width="15.71"/>
    <col collapsed="false" customWidth="true" hidden="false" outlineLevel="0" max="4350" min="4350" style="52" width="22.86"/>
    <col collapsed="false" customWidth="true" hidden="false" outlineLevel="0" max="4351" min="4351" style="52" width="20.71"/>
    <col collapsed="false" customWidth="true" hidden="false" outlineLevel="0" max="4352" min="4352" style="52" width="17.71"/>
    <col collapsed="false" customWidth="true" hidden="false" outlineLevel="0" max="4361" min="4353" style="52" width="14.71"/>
    <col collapsed="false" customWidth="false" hidden="false" outlineLevel="0" max="4592" min="4362" style="52" width="10.71"/>
    <col collapsed="false" customWidth="true" hidden="false" outlineLevel="0" max="4594" min="4593" style="52" width="15.71"/>
    <col collapsed="false" customWidth="true" hidden="false" outlineLevel="0" max="4597" min="4595" style="52" width="14.71"/>
    <col collapsed="false" customWidth="true" hidden="false" outlineLevel="0" max="4601" min="4598" style="52" width="13.71"/>
    <col collapsed="false" customWidth="true" hidden="false" outlineLevel="0" max="4605" min="4602" style="52" width="15.71"/>
    <col collapsed="false" customWidth="true" hidden="false" outlineLevel="0" max="4606" min="4606" style="52" width="22.86"/>
    <col collapsed="false" customWidth="true" hidden="false" outlineLevel="0" max="4607" min="4607" style="52" width="20.71"/>
    <col collapsed="false" customWidth="true" hidden="false" outlineLevel="0" max="4608" min="4608" style="52" width="17.71"/>
    <col collapsed="false" customWidth="true" hidden="false" outlineLevel="0" max="4617" min="4609" style="52" width="14.71"/>
    <col collapsed="false" customWidth="false" hidden="false" outlineLevel="0" max="4848" min="4618" style="52" width="10.71"/>
    <col collapsed="false" customWidth="true" hidden="false" outlineLevel="0" max="4850" min="4849" style="52" width="15.71"/>
    <col collapsed="false" customWidth="true" hidden="false" outlineLevel="0" max="4853" min="4851" style="52" width="14.71"/>
    <col collapsed="false" customWidth="true" hidden="false" outlineLevel="0" max="4857" min="4854" style="52" width="13.71"/>
    <col collapsed="false" customWidth="true" hidden="false" outlineLevel="0" max="4861" min="4858" style="52" width="15.71"/>
    <col collapsed="false" customWidth="true" hidden="false" outlineLevel="0" max="4862" min="4862" style="52" width="22.86"/>
    <col collapsed="false" customWidth="true" hidden="false" outlineLevel="0" max="4863" min="4863" style="52" width="20.71"/>
    <col collapsed="false" customWidth="true" hidden="false" outlineLevel="0" max="4864" min="4864" style="52" width="17.71"/>
    <col collapsed="false" customWidth="true" hidden="false" outlineLevel="0" max="4873" min="4865" style="52" width="14.71"/>
    <col collapsed="false" customWidth="false" hidden="false" outlineLevel="0" max="5104" min="4874" style="52" width="10.71"/>
    <col collapsed="false" customWidth="true" hidden="false" outlineLevel="0" max="5106" min="5105" style="52" width="15.71"/>
    <col collapsed="false" customWidth="true" hidden="false" outlineLevel="0" max="5109" min="5107" style="52" width="14.71"/>
    <col collapsed="false" customWidth="true" hidden="false" outlineLevel="0" max="5113" min="5110" style="52" width="13.71"/>
    <col collapsed="false" customWidth="true" hidden="false" outlineLevel="0" max="5117" min="5114" style="52" width="15.71"/>
    <col collapsed="false" customWidth="true" hidden="false" outlineLevel="0" max="5118" min="5118" style="52" width="22.86"/>
    <col collapsed="false" customWidth="true" hidden="false" outlineLevel="0" max="5119" min="5119" style="52" width="20.71"/>
    <col collapsed="false" customWidth="true" hidden="false" outlineLevel="0" max="5120" min="5120" style="52" width="17.71"/>
    <col collapsed="false" customWidth="true" hidden="false" outlineLevel="0" max="5129" min="5121" style="52" width="14.71"/>
    <col collapsed="false" customWidth="false" hidden="false" outlineLevel="0" max="5360" min="5130" style="52" width="10.71"/>
    <col collapsed="false" customWidth="true" hidden="false" outlineLevel="0" max="5362" min="5361" style="52" width="15.71"/>
    <col collapsed="false" customWidth="true" hidden="false" outlineLevel="0" max="5365" min="5363" style="52" width="14.71"/>
    <col collapsed="false" customWidth="true" hidden="false" outlineLevel="0" max="5369" min="5366" style="52" width="13.71"/>
    <col collapsed="false" customWidth="true" hidden="false" outlineLevel="0" max="5373" min="5370" style="52" width="15.71"/>
    <col collapsed="false" customWidth="true" hidden="false" outlineLevel="0" max="5374" min="5374" style="52" width="22.86"/>
    <col collapsed="false" customWidth="true" hidden="false" outlineLevel="0" max="5375" min="5375" style="52" width="20.71"/>
    <col collapsed="false" customWidth="true" hidden="false" outlineLevel="0" max="5376" min="5376" style="52" width="17.71"/>
    <col collapsed="false" customWidth="true" hidden="false" outlineLevel="0" max="5385" min="5377" style="52" width="14.71"/>
    <col collapsed="false" customWidth="false" hidden="false" outlineLevel="0" max="5616" min="5386" style="52" width="10.71"/>
    <col collapsed="false" customWidth="true" hidden="false" outlineLevel="0" max="5618" min="5617" style="52" width="15.71"/>
    <col collapsed="false" customWidth="true" hidden="false" outlineLevel="0" max="5621" min="5619" style="52" width="14.71"/>
    <col collapsed="false" customWidth="true" hidden="false" outlineLevel="0" max="5625" min="5622" style="52" width="13.71"/>
    <col collapsed="false" customWidth="true" hidden="false" outlineLevel="0" max="5629" min="5626" style="52" width="15.71"/>
    <col collapsed="false" customWidth="true" hidden="false" outlineLevel="0" max="5630" min="5630" style="52" width="22.86"/>
    <col collapsed="false" customWidth="true" hidden="false" outlineLevel="0" max="5631" min="5631" style="52" width="20.71"/>
    <col collapsed="false" customWidth="true" hidden="false" outlineLevel="0" max="5632" min="5632" style="52" width="17.71"/>
    <col collapsed="false" customWidth="true" hidden="false" outlineLevel="0" max="5641" min="5633" style="52" width="14.71"/>
    <col collapsed="false" customWidth="false" hidden="false" outlineLevel="0" max="5872" min="5642" style="52" width="10.71"/>
    <col collapsed="false" customWidth="true" hidden="false" outlineLevel="0" max="5874" min="5873" style="52" width="15.71"/>
    <col collapsed="false" customWidth="true" hidden="false" outlineLevel="0" max="5877" min="5875" style="52" width="14.71"/>
    <col collapsed="false" customWidth="true" hidden="false" outlineLevel="0" max="5881" min="5878" style="52" width="13.71"/>
    <col collapsed="false" customWidth="true" hidden="false" outlineLevel="0" max="5885" min="5882" style="52" width="15.71"/>
    <col collapsed="false" customWidth="true" hidden="false" outlineLevel="0" max="5886" min="5886" style="52" width="22.86"/>
    <col collapsed="false" customWidth="true" hidden="false" outlineLevel="0" max="5887" min="5887" style="52" width="20.71"/>
    <col collapsed="false" customWidth="true" hidden="false" outlineLevel="0" max="5888" min="5888" style="52" width="17.71"/>
    <col collapsed="false" customWidth="true" hidden="false" outlineLevel="0" max="5897" min="5889" style="52" width="14.71"/>
    <col collapsed="false" customWidth="false" hidden="false" outlineLevel="0" max="6128" min="5898" style="52" width="10.71"/>
    <col collapsed="false" customWidth="true" hidden="false" outlineLevel="0" max="6130" min="6129" style="52" width="15.71"/>
    <col collapsed="false" customWidth="true" hidden="false" outlineLevel="0" max="6133" min="6131" style="52" width="14.71"/>
    <col collapsed="false" customWidth="true" hidden="false" outlineLevel="0" max="6137" min="6134" style="52" width="13.71"/>
    <col collapsed="false" customWidth="true" hidden="false" outlineLevel="0" max="6141" min="6138" style="52" width="15.71"/>
    <col collapsed="false" customWidth="true" hidden="false" outlineLevel="0" max="6142" min="6142" style="52" width="22.86"/>
    <col collapsed="false" customWidth="true" hidden="false" outlineLevel="0" max="6143" min="6143" style="52" width="20.71"/>
    <col collapsed="false" customWidth="true" hidden="false" outlineLevel="0" max="6144" min="6144" style="52" width="17.71"/>
    <col collapsed="false" customWidth="true" hidden="false" outlineLevel="0" max="6153" min="6145" style="52" width="14.71"/>
    <col collapsed="false" customWidth="false" hidden="false" outlineLevel="0" max="6384" min="6154" style="52" width="10.71"/>
    <col collapsed="false" customWidth="true" hidden="false" outlineLevel="0" max="6386" min="6385" style="52" width="15.71"/>
    <col collapsed="false" customWidth="true" hidden="false" outlineLevel="0" max="6389" min="6387" style="52" width="14.71"/>
    <col collapsed="false" customWidth="true" hidden="false" outlineLevel="0" max="6393" min="6390" style="52" width="13.71"/>
    <col collapsed="false" customWidth="true" hidden="false" outlineLevel="0" max="6397" min="6394" style="52" width="15.71"/>
    <col collapsed="false" customWidth="true" hidden="false" outlineLevel="0" max="6398" min="6398" style="52" width="22.86"/>
    <col collapsed="false" customWidth="true" hidden="false" outlineLevel="0" max="6399" min="6399" style="52" width="20.71"/>
    <col collapsed="false" customWidth="true" hidden="false" outlineLevel="0" max="6400" min="6400" style="52" width="17.71"/>
    <col collapsed="false" customWidth="true" hidden="false" outlineLevel="0" max="6409" min="6401" style="52" width="14.71"/>
    <col collapsed="false" customWidth="false" hidden="false" outlineLevel="0" max="6640" min="6410" style="52" width="10.71"/>
    <col collapsed="false" customWidth="true" hidden="false" outlineLevel="0" max="6642" min="6641" style="52" width="15.71"/>
    <col collapsed="false" customWidth="true" hidden="false" outlineLevel="0" max="6645" min="6643" style="52" width="14.71"/>
    <col collapsed="false" customWidth="true" hidden="false" outlineLevel="0" max="6649" min="6646" style="52" width="13.71"/>
    <col collapsed="false" customWidth="true" hidden="false" outlineLevel="0" max="6653" min="6650" style="52" width="15.71"/>
    <col collapsed="false" customWidth="true" hidden="false" outlineLevel="0" max="6654" min="6654" style="52" width="22.86"/>
    <col collapsed="false" customWidth="true" hidden="false" outlineLevel="0" max="6655" min="6655" style="52" width="20.71"/>
    <col collapsed="false" customWidth="true" hidden="false" outlineLevel="0" max="6656" min="6656" style="52" width="17.71"/>
    <col collapsed="false" customWidth="true" hidden="false" outlineLevel="0" max="6665" min="6657" style="52" width="14.71"/>
    <col collapsed="false" customWidth="false" hidden="false" outlineLevel="0" max="6896" min="6666" style="52" width="10.71"/>
    <col collapsed="false" customWidth="true" hidden="false" outlineLevel="0" max="6898" min="6897" style="52" width="15.71"/>
    <col collapsed="false" customWidth="true" hidden="false" outlineLevel="0" max="6901" min="6899" style="52" width="14.71"/>
    <col collapsed="false" customWidth="true" hidden="false" outlineLevel="0" max="6905" min="6902" style="52" width="13.71"/>
    <col collapsed="false" customWidth="true" hidden="false" outlineLevel="0" max="6909" min="6906" style="52" width="15.71"/>
    <col collapsed="false" customWidth="true" hidden="false" outlineLevel="0" max="6910" min="6910" style="52" width="22.86"/>
    <col collapsed="false" customWidth="true" hidden="false" outlineLevel="0" max="6911" min="6911" style="52" width="20.71"/>
    <col collapsed="false" customWidth="true" hidden="false" outlineLevel="0" max="6912" min="6912" style="52" width="17.71"/>
    <col collapsed="false" customWidth="true" hidden="false" outlineLevel="0" max="6921" min="6913" style="52" width="14.71"/>
    <col collapsed="false" customWidth="false" hidden="false" outlineLevel="0" max="7152" min="6922" style="52" width="10.71"/>
    <col collapsed="false" customWidth="true" hidden="false" outlineLevel="0" max="7154" min="7153" style="52" width="15.71"/>
    <col collapsed="false" customWidth="true" hidden="false" outlineLevel="0" max="7157" min="7155" style="52" width="14.71"/>
    <col collapsed="false" customWidth="true" hidden="false" outlineLevel="0" max="7161" min="7158" style="52" width="13.71"/>
    <col collapsed="false" customWidth="true" hidden="false" outlineLevel="0" max="7165" min="7162" style="52" width="15.71"/>
    <col collapsed="false" customWidth="true" hidden="false" outlineLevel="0" max="7166" min="7166" style="52" width="22.86"/>
    <col collapsed="false" customWidth="true" hidden="false" outlineLevel="0" max="7167" min="7167" style="52" width="20.71"/>
    <col collapsed="false" customWidth="true" hidden="false" outlineLevel="0" max="7168" min="7168" style="52" width="17.71"/>
    <col collapsed="false" customWidth="true" hidden="false" outlineLevel="0" max="7177" min="7169" style="52" width="14.71"/>
    <col collapsed="false" customWidth="false" hidden="false" outlineLevel="0" max="7408" min="7178" style="52" width="10.71"/>
    <col collapsed="false" customWidth="true" hidden="false" outlineLevel="0" max="7410" min="7409" style="52" width="15.71"/>
    <col collapsed="false" customWidth="true" hidden="false" outlineLevel="0" max="7413" min="7411" style="52" width="14.71"/>
    <col collapsed="false" customWidth="true" hidden="false" outlineLevel="0" max="7417" min="7414" style="52" width="13.71"/>
    <col collapsed="false" customWidth="true" hidden="false" outlineLevel="0" max="7421" min="7418" style="52" width="15.71"/>
    <col collapsed="false" customWidth="true" hidden="false" outlineLevel="0" max="7422" min="7422" style="52" width="22.86"/>
    <col collapsed="false" customWidth="true" hidden="false" outlineLevel="0" max="7423" min="7423" style="52" width="20.71"/>
    <col collapsed="false" customWidth="true" hidden="false" outlineLevel="0" max="7424" min="7424" style="52" width="17.71"/>
    <col collapsed="false" customWidth="true" hidden="false" outlineLevel="0" max="7433" min="7425" style="52" width="14.71"/>
    <col collapsed="false" customWidth="false" hidden="false" outlineLevel="0" max="7664" min="7434" style="52" width="10.71"/>
    <col collapsed="false" customWidth="true" hidden="false" outlineLevel="0" max="7666" min="7665" style="52" width="15.71"/>
    <col collapsed="false" customWidth="true" hidden="false" outlineLevel="0" max="7669" min="7667" style="52" width="14.71"/>
    <col collapsed="false" customWidth="true" hidden="false" outlineLevel="0" max="7673" min="7670" style="52" width="13.71"/>
    <col collapsed="false" customWidth="true" hidden="false" outlineLevel="0" max="7677" min="7674" style="52" width="15.71"/>
    <col collapsed="false" customWidth="true" hidden="false" outlineLevel="0" max="7678" min="7678" style="52" width="22.86"/>
    <col collapsed="false" customWidth="true" hidden="false" outlineLevel="0" max="7679" min="7679" style="52" width="20.71"/>
    <col collapsed="false" customWidth="true" hidden="false" outlineLevel="0" max="7680" min="7680" style="52" width="17.71"/>
    <col collapsed="false" customWidth="true" hidden="false" outlineLevel="0" max="7689" min="7681" style="52" width="14.71"/>
    <col collapsed="false" customWidth="false" hidden="false" outlineLevel="0" max="7920" min="7690" style="52" width="10.71"/>
    <col collapsed="false" customWidth="true" hidden="false" outlineLevel="0" max="7922" min="7921" style="52" width="15.71"/>
    <col collapsed="false" customWidth="true" hidden="false" outlineLevel="0" max="7925" min="7923" style="52" width="14.71"/>
    <col collapsed="false" customWidth="true" hidden="false" outlineLevel="0" max="7929" min="7926" style="52" width="13.71"/>
    <col collapsed="false" customWidth="true" hidden="false" outlineLevel="0" max="7933" min="7930" style="52" width="15.71"/>
    <col collapsed="false" customWidth="true" hidden="false" outlineLevel="0" max="7934" min="7934" style="52" width="22.86"/>
    <col collapsed="false" customWidth="true" hidden="false" outlineLevel="0" max="7935" min="7935" style="52" width="20.71"/>
    <col collapsed="false" customWidth="true" hidden="false" outlineLevel="0" max="7936" min="7936" style="52" width="17.71"/>
    <col collapsed="false" customWidth="true" hidden="false" outlineLevel="0" max="7945" min="7937" style="52" width="14.71"/>
    <col collapsed="false" customWidth="false" hidden="false" outlineLevel="0" max="8176" min="7946" style="52" width="10.71"/>
    <col collapsed="false" customWidth="true" hidden="false" outlineLevel="0" max="8178" min="8177" style="52" width="15.71"/>
    <col collapsed="false" customWidth="true" hidden="false" outlineLevel="0" max="8181" min="8179" style="52" width="14.71"/>
    <col collapsed="false" customWidth="true" hidden="false" outlineLevel="0" max="8185" min="8182" style="52" width="13.71"/>
    <col collapsed="false" customWidth="true" hidden="false" outlineLevel="0" max="8189" min="8186" style="52" width="15.71"/>
    <col collapsed="false" customWidth="true" hidden="false" outlineLevel="0" max="8190" min="8190" style="52" width="22.86"/>
    <col collapsed="false" customWidth="true" hidden="false" outlineLevel="0" max="8191" min="8191" style="52" width="20.71"/>
    <col collapsed="false" customWidth="true" hidden="false" outlineLevel="0" max="8192" min="8192" style="52" width="17.71"/>
    <col collapsed="false" customWidth="true" hidden="false" outlineLevel="0" max="8201" min="8193" style="52" width="14.71"/>
    <col collapsed="false" customWidth="false" hidden="false" outlineLevel="0" max="8432" min="8202" style="52" width="10.71"/>
    <col collapsed="false" customWidth="true" hidden="false" outlineLevel="0" max="8434" min="8433" style="52" width="15.71"/>
    <col collapsed="false" customWidth="true" hidden="false" outlineLevel="0" max="8437" min="8435" style="52" width="14.71"/>
    <col collapsed="false" customWidth="true" hidden="false" outlineLevel="0" max="8441" min="8438" style="52" width="13.71"/>
    <col collapsed="false" customWidth="true" hidden="false" outlineLevel="0" max="8445" min="8442" style="52" width="15.71"/>
    <col collapsed="false" customWidth="true" hidden="false" outlineLevel="0" max="8446" min="8446" style="52" width="22.86"/>
    <col collapsed="false" customWidth="true" hidden="false" outlineLevel="0" max="8447" min="8447" style="52" width="20.71"/>
    <col collapsed="false" customWidth="true" hidden="false" outlineLevel="0" max="8448" min="8448" style="52" width="17.71"/>
    <col collapsed="false" customWidth="true" hidden="false" outlineLevel="0" max="8457" min="8449" style="52" width="14.71"/>
    <col collapsed="false" customWidth="false" hidden="false" outlineLevel="0" max="8688" min="8458" style="52" width="10.71"/>
    <col collapsed="false" customWidth="true" hidden="false" outlineLevel="0" max="8690" min="8689" style="52" width="15.71"/>
    <col collapsed="false" customWidth="true" hidden="false" outlineLevel="0" max="8693" min="8691" style="52" width="14.71"/>
    <col collapsed="false" customWidth="true" hidden="false" outlineLevel="0" max="8697" min="8694" style="52" width="13.71"/>
    <col collapsed="false" customWidth="true" hidden="false" outlineLevel="0" max="8701" min="8698" style="52" width="15.71"/>
    <col collapsed="false" customWidth="true" hidden="false" outlineLevel="0" max="8702" min="8702" style="52" width="22.86"/>
    <col collapsed="false" customWidth="true" hidden="false" outlineLevel="0" max="8703" min="8703" style="52" width="20.71"/>
    <col collapsed="false" customWidth="true" hidden="false" outlineLevel="0" max="8704" min="8704" style="52" width="17.71"/>
    <col collapsed="false" customWidth="true" hidden="false" outlineLevel="0" max="8713" min="8705" style="52" width="14.71"/>
    <col collapsed="false" customWidth="false" hidden="false" outlineLevel="0" max="8944" min="8714" style="52" width="10.71"/>
    <col collapsed="false" customWidth="true" hidden="false" outlineLevel="0" max="8946" min="8945" style="52" width="15.71"/>
    <col collapsed="false" customWidth="true" hidden="false" outlineLevel="0" max="8949" min="8947" style="52" width="14.71"/>
    <col collapsed="false" customWidth="true" hidden="false" outlineLevel="0" max="8953" min="8950" style="52" width="13.71"/>
    <col collapsed="false" customWidth="true" hidden="false" outlineLevel="0" max="8957" min="8954" style="52" width="15.71"/>
    <col collapsed="false" customWidth="true" hidden="false" outlineLevel="0" max="8958" min="8958" style="52" width="22.86"/>
    <col collapsed="false" customWidth="true" hidden="false" outlineLevel="0" max="8959" min="8959" style="52" width="20.71"/>
    <col collapsed="false" customWidth="true" hidden="false" outlineLevel="0" max="8960" min="8960" style="52" width="17.71"/>
    <col collapsed="false" customWidth="true" hidden="false" outlineLevel="0" max="8969" min="8961" style="52" width="14.71"/>
    <col collapsed="false" customWidth="false" hidden="false" outlineLevel="0" max="9200" min="8970" style="52" width="10.71"/>
    <col collapsed="false" customWidth="true" hidden="false" outlineLevel="0" max="9202" min="9201" style="52" width="15.71"/>
    <col collapsed="false" customWidth="true" hidden="false" outlineLevel="0" max="9205" min="9203" style="52" width="14.71"/>
    <col collapsed="false" customWidth="true" hidden="false" outlineLevel="0" max="9209" min="9206" style="52" width="13.71"/>
    <col collapsed="false" customWidth="true" hidden="false" outlineLevel="0" max="9213" min="9210" style="52" width="15.71"/>
    <col collapsed="false" customWidth="true" hidden="false" outlineLevel="0" max="9214" min="9214" style="52" width="22.86"/>
    <col collapsed="false" customWidth="true" hidden="false" outlineLevel="0" max="9215" min="9215" style="52" width="20.71"/>
    <col collapsed="false" customWidth="true" hidden="false" outlineLevel="0" max="9216" min="9216" style="52" width="17.71"/>
    <col collapsed="false" customWidth="true" hidden="false" outlineLevel="0" max="9225" min="9217" style="52" width="14.71"/>
    <col collapsed="false" customWidth="false" hidden="false" outlineLevel="0" max="9456" min="9226" style="52" width="10.71"/>
    <col collapsed="false" customWidth="true" hidden="false" outlineLevel="0" max="9458" min="9457" style="52" width="15.71"/>
    <col collapsed="false" customWidth="true" hidden="false" outlineLevel="0" max="9461" min="9459" style="52" width="14.71"/>
    <col collapsed="false" customWidth="true" hidden="false" outlineLevel="0" max="9465" min="9462" style="52" width="13.71"/>
    <col collapsed="false" customWidth="true" hidden="false" outlineLevel="0" max="9469" min="9466" style="52" width="15.71"/>
    <col collapsed="false" customWidth="true" hidden="false" outlineLevel="0" max="9470" min="9470" style="52" width="22.86"/>
    <col collapsed="false" customWidth="true" hidden="false" outlineLevel="0" max="9471" min="9471" style="52" width="20.71"/>
    <col collapsed="false" customWidth="true" hidden="false" outlineLevel="0" max="9472" min="9472" style="52" width="17.71"/>
    <col collapsed="false" customWidth="true" hidden="false" outlineLevel="0" max="9481" min="9473" style="52" width="14.71"/>
    <col collapsed="false" customWidth="false" hidden="false" outlineLevel="0" max="9712" min="9482" style="52" width="10.71"/>
    <col collapsed="false" customWidth="true" hidden="false" outlineLevel="0" max="9714" min="9713" style="52" width="15.71"/>
    <col collapsed="false" customWidth="true" hidden="false" outlineLevel="0" max="9717" min="9715" style="52" width="14.71"/>
    <col collapsed="false" customWidth="true" hidden="false" outlineLevel="0" max="9721" min="9718" style="52" width="13.71"/>
    <col collapsed="false" customWidth="true" hidden="false" outlineLevel="0" max="9725" min="9722" style="52" width="15.71"/>
    <col collapsed="false" customWidth="true" hidden="false" outlineLevel="0" max="9726" min="9726" style="52" width="22.86"/>
    <col collapsed="false" customWidth="true" hidden="false" outlineLevel="0" max="9727" min="9727" style="52" width="20.71"/>
    <col collapsed="false" customWidth="true" hidden="false" outlineLevel="0" max="9728" min="9728" style="52" width="17.71"/>
    <col collapsed="false" customWidth="true" hidden="false" outlineLevel="0" max="9737" min="9729" style="52" width="14.71"/>
    <col collapsed="false" customWidth="false" hidden="false" outlineLevel="0" max="9968" min="9738" style="52" width="10.71"/>
    <col collapsed="false" customWidth="true" hidden="false" outlineLevel="0" max="9970" min="9969" style="52" width="15.71"/>
    <col collapsed="false" customWidth="true" hidden="false" outlineLevel="0" max="9973" min="9971" style="52" width="14.71"/>
    <col collapsed="false" customWidth="true" hidden="false" outlineLevel="0" max="9977" min="9974" style="52" width="13.71"/>
    <col collapsed="false" customWidth="true" hidden="false" outlineLevel="0" max="9981" min="9978" style="52" width="15.71"/>
    <col collapsed="false" customWidth="true" hidden="false" outlineLevel="0" max="9982" min="9982" style="52" width="22.86"/>
    <col collapsed="false" customWidth="true" hidden="false" outlineLevel="0" max="9983" min="9983" style="52" width="20.71"/>
    <col collapsed="false" customWidth="true" hidden="false" outlineLevel="0" max="9984" min="9984" style="52" width="17.71"/>
    <col collapsed="false" customWidth="true" hidden="false" outlineLevel="0" max="9993" min="9985" style="52" width="14.71"/>
    <col collapsed="false" customWidth="false" hidden="false" outlineLevel="0" max="10224" min="9994" style="52" width="10.71"/>
    <col collapsed="false" customWidth="true" hidden="false" outlineLevel="0" max="10226" min="10225" style="52" width="15.71"/>
    <col collapsed="false" customWidth="true" hidden="false" outlineLevel="0" max="10229" min="10227" style="52" width="14.71"/>
    <col collapsed="false" customWidth="true" hidden="false" outlineLevel="0" max="10233" min="10230" style="52" width="13.71"/>
    <col collapsed="false" customWidth="true" hidden="false" outlineLevel="0" max="10237" min="10234" style="52" width="15.71"/>
    <col collapsed="false" customWidth="true" hidden="false" outlineLevel="0" max="10238" min="10238" style="52" width="22.86"/>
    <col collapsed="false" customWidth="true" hidden="false" outlineLevel="0" max="10239" min="10239" style="52" width="20.71"/>
    <col collapsed="false" customWidth="true" hidden="false" outlineLevel="0" max="10240" min="10240" style="52" width="17.71"/>
    <col collapsed="false" customWidth="true" hidden="false" outlineLevel="0" max="10249" min="10241" style="52" width="14.71"/>
    <col collapsed="false" customWidth="false" hidden="false" outlineLevel="0" max="10480" min="10250" style="52" width="10.71"/>
    <col collapsed="false" customWidth="true" hidden="false" outlineLevel="0" max="10482" min="10481" style="52" width="15.71"/>
    <col collapsed="false" customWidth="true" hidden="false" outlineLevel="0" max="10485" min="10483" style="52" width="14.71"/>
    <col collapsed="false" customWidth="true" hidden="false" outlineLevel="0" max="10489" min="10486" style="52" width="13.71"/>
    <col collapsed="false" customWidth="true" hidden="false" outlineLevel="0" max="10493" min="10490" style="52" width="15.71"/>
    <col collapsed="false" customWidth="true" hidden="false" outlineLevel="0" max="10494" min="10494" style="52" width="22.86"/>
    <col collapsed="false" customWidth="true" hidden="false" outlineLevel="0" max="10495" min="10495" style="52" width="20.71"/>
    <col collapsed="false" customWidth="true" hidden="false" outlineLevel="0" max="10496" min="10496" style="52" width="17.71"/>
    <col collapsed="false" customWidth="true" hidden="false" outlineLevel="0" max="10505" min="10497" style="52" width="14.71"/>
    <col collapsed="false" customWidth="false" hidden="false" outlineLevel="0" max="10736" min="10506" style="52" width="10.71"/>
    <col collapsed="false" customWidth="true" hidden="false" outlineLevel="0" max="10738" min="10737" style="52" width="15.71"/>
    <col collapsed="false" customWidth="true" hidden="false" outlineLevel="0" max="10741" min="10739" style="52" width="14.71"/>
    <col collapsed="false" customWidth="true" hidden="false" outlineLevel="0" max="10745" min="10742" style="52" width="13.71"/>
    <col collapsed="false" customWidth="true" hidden="false" outlineLevel="0" max="10749" min="10746" style="52" width="15.71"/>
    <col collapsed="false" customWidth="true" hidden="false" outlineLevel="0" max="10750" min="10750" style="52" width="22.86"/>
    <col collapsed="false" customWidth="true" hidden="false" outlineLevel="0" max="10751" min="10751" style="52" width="20.71"/>
    <col collapsed="false" customWidth="true" hidden="false" outlineLevel="0" max="10752" min="10752" style="52" width="17.71"/>
    <col collapsed="false" customWidth="true" hidden="false" outlineLevel="0" max="10761" min="10753" style="52" width="14.71"/>
    <col collapsed="false" customWidth="false" hidden="false" outlineLevel="0" max="10992" min="10762" style="52" width="10.71"/>
    <col collapsed="false" customWidth="true" hidden="false" outlineLevel="0" max="10994" min="10993" style="52" width="15.71"/>
    <col collapsed="false" customWidth="true" hidden="false" outlineLevel="0" max="10997" min="10995" style="52" width="14.71"/>
    <col collapsed="false" customWidth="true" hidden="false" outlineLevel="0" max="11001" min="10998" style="52" width="13.71"/>
    <col collapsed="false" customWidth="true" hidden="false" outlineLevel="0" max="11005" min="11002" style="52" width="15.71"/>
    <col collapsed="false" customWidth="true" hidden="false" outlineLevel="0" max="11006" min="11006" style="52" width="22.86"/>
    <col collapsed="false" customWidth="true" hidden="false" outlineLevel="0" max="11007" min="11007" style="52" width="20.71"/>
    <col collapsed="false" customWidth="true" hidden="false" outlineLevel="0" max="11008" min="11008" style="52" width="17.71"/>
    <col collapsed="false" customWidth="true" hidden="false" outlineLevel="0" max="11017" min="11009" style="52" width="14.71"/>
    <col collapsed="false" customWidth="false" hidden="false" outlineLevel="0" max="11248" min="11018" style="52" width="10.71"/>
    <col collapsed="false" customWidth="true" hidden="false" outlineLevel="0" max="11250" min="11249" style="52" width="15.71"/>
    <col collapsed="false" customWidth="true" hidden="false" outlineLevel="0" max="11253" min="11251" style="52" width="14.71"/>
    <col collapsed="false" customWidth="true" hidden="false" outlineLevel="0" max="11257" min="11254" style="52" width="13.71"/>
    <col collapsed="false" customWidth="true" hidden="false" outlineLevel="0" max="11261" min="11258" style="52" width="15.71"/>
    <col collapsed="false" customWidth="true" hidden="false" outlineLevel="0" max="11262" min="11262" style="52" width="22.86"/>
    <col collapsed="false" customWidth="true" hidden="false" outlineLevel="0" max="11263" min="11263" style="52" width="20.71"/>
    <col collapsed="false" customWidth="true" hidden="false" outlineLevel="0" max="11264" min="11264" style="52" width="17.71"/>
    <col collapsed="false" customWidth="true" hidden="false" outlineLevel="0" max="11273" min="11265" style="52" width="14.71"/>
    <col collapsed="false" customWidth="false" hidden="false" outlineLevel="0" max="11504" min="11274" style="52" width="10.71"/>
    <col collapsed="false" customWidth="true" hidden="false" outlineLevel="0" max="11506" min="11505" style="52" width="15.71"/>
    <col collapsed="false" customWidth="true" hidden="false" outlineLevel="0" max="11509" min="11507" style="52" width="14.71"/>
    <col collapsed="false" customWidth="true" hidden="false" outlineLevel="0" max="11513" min="11510" style="52" width="13.71"/>
    <col collapsed="false" customWidth="true" hidden="false" outlineLevel="0" max="11517" min="11514" style="52" width="15.71"/>
    <col collapsed="false" customWidth="true" hidden="false" outlineLevel="0" max="11518" min="11518" style="52" width="22.86"/>
    <col collapsed="false" customWidth="true" hidden="false" outlineLevel="0" max="11519" min="11519" style="52" width="20.71"/>
    <col collapsed="false" customWidth="true" hidden="false" outlineLevel="0" max="11520" min="11520" style="52" width="17.71"/>
    <col collapsed="false" customWidth="true" hidden="false" outlineLevel="0" max="11529" min="11521" style="52" width="14.71"/>
    <col collapsed="false" customWidth="false" hidden="false" outlineLevel="0" max="11760" min="11530" style="52" width="10.71"/>
    <col collapsed="false" customWidth="true" hidden="false" outlineLevel="0" max="11762" min="11761" style="52" width="15.71"/>
    <col collapsed="false" customWidth="true" hidden="false" outlineLevel="0" max="11765" min="11763" style="52" width="14.71"/>
    <col collapsed="false" customWidth="true" hidden="false" outlineLevel="0" max="11769" min="11766" style="52" width="13.71"/>
    <col collapsed="false" customWidth="true" hidden="false" outlineLevel="0" max="11773" min="11770" style="52" width="15.71"/>
    <col collapsed="false" customWidth="true" hidden="false" outlineLevel="0" max="11774" min="11774" style="52" width="22.86"/>
    <col collapsed="false" customWidth="true" hidden="false" outlineLevel="0" max="11775" min="11775" style="52" width="20.71"/>
    <col collapsed="false" customWidth="true" hidden="false" outlineLevel="0" max="11776" min="11776" style="52" width="17.71"/>
    <col collapsed="false" customWidth="true" hidden="false" outlineLevel="0" max="11785" min="11777" style="52" width="14.71"/>
    <col collapsed="false" customWidth="false" hidden="false" outlineLevel="0" max="12016" min="11786" style="52" width="10.71"/>
    <col collapsed="false" customWidth="true" hidden="false" outlineLevel="0" max="12018" min="12017" style="52" width="15.71"/>
    <col collapsed="false" customWidth="true" hidden="false" outlineLevel="0" max="12021" min="12019" style="52" width="14.71"/>
    <col collapsed="false" customWidth="true" hidden="false" outlineLevel="0" max="12025" min="12022" style="52" width="13.71"/>
    <col collapsed="false" customWidth="true" hidden="false" outlineLevel="0" max="12029" min="12026" style="52" width="15.71"/>
    <col collapsed="false" customWidth="true" hidden="false" outlineLevel="0" max="12030" min="12030" style="52" width="22.86"/>
    <col collapsed="false" customWidth="true" hidden="false" outlineLevel="0" max="12031" min="12031" style="52" width="20.71"/>
    <col collapsed="false" customWidth="true" hidden="false" outlineLevel="0" max="12032" min="12032" style="52" width="17.71"/>
    <col collapsed="false" customWidth="true" hidden="false" outlineLevel="0" max="12041" min="12033" style="52" width="14.71"/>
    <col collapsed="false" customWidth="false" hidden="false" outlineLevel="0" max="12272" min="12042" style="52" width="10.71"/>
    <col collapsed="false" customWidth="true" hidden="false" outlineLevel="0" max="12274" min="12273" style="52" width="15.71"/>
    <col collapsed="false" customWidth="true" hidden="false" outlineLevel="0" max="12277" min="12275" style="52" width="14.71"/>
    <col collapsed="false" customWidth="true" hidden="false" outlineLevel="0" max="12281" min="12278" style="52" width="13.71"/>
    <col collapsed="false" customWidth="true" hidden="false" outlineLevel="0" max="12285" min="12282" style="52" width="15.71"/>
    <col collapsed="false" customWidth="true" hidden="false" outlineLevel="0" max="12286" min="12286" style="52" width="22.86"/>
    <col collapsed="false" customWidth="true" hidden="false" outlineLevel="0" max="12287" min="12287" style="52" width="20.71"/>
    <col collapsed="false" customWidth="true" hidden="false" outlineLevel="0" max="12288" min="12288" style="52" width="17.71"/>
    <col collapsed="false" customWidth="true" hidden="false" outlineLevel="0" max="12297" min="12289" style="52" width="14.71"/>
    <col collapsed="false" customWidth="false" hidden="false" outlineLevel="0" max="12528" min="12298" style="52" width="10.71"/>
    <col collapsed="false" customWidth="true" hidden="false" outlineLevel="0" max="12530" min="12529" style="52" width="15.71"/>
    <col collapsed="false" customWidth="true" hidden="false" outlineLevel="0" max="12533" min="12531" style="52" width="14.71"/>
    <col collapsed="false" customWidth="true" hidden="false" outlineLevel="0" max="12537" min="12534" style="52" width="13.71"/>
    <col collapsed="false" customWidth="true" hidden="false" outlineLevel="0" max="12541" min="12538" style="52" width="15.71"/>
    <col collapsed="false" customWidth="true" hidden="false" outlineLevel="0" max="12542" min="12542" style="52" width="22.86"/>
    <col collapsed="false" customWidth="true" hidden="false" outlineLevel="0" max="12543" min="12543" style="52" width="20.71"/>
    <col collapsed="false" customWidth="true" hidden="false" outlineLevel="0" max="12544" min="12544" style="52" width="17.71"/>
    <col collapsed="false" customWidth="true" hidden="false" outlineLevel="0" max="12553" min="12545" style="52" width="14.71"/>
    <col collapsed="false" customWidth="false" hidden="false" outlineLevel="0" max="12784" min="12554" style="52" width="10.71"/>
    <col collapsed="false" customWidth="true" hidden="false" outlineLevel="0" max="12786" min="12785" style="52" width="15.71"/>
    <col collapsed="false" customWidth="true" hidden="false" outlineLevel="0" max="12789" min="12787" style="52" width="14.71"/>
    <col collapsed="false" customWidth="true" hidden="false" outlineLevel="0" max="12793" min="12790" style="52" width="13.71"/>
    <col collapsed="false" customWidth="true" hidden="false" outlineLevel="0" max="12797" min="12794" style="52" width="15.71"/>
    <col collapsed="false" customWidth="true" hidden="false" outlineLevel="0" max="12798" min="12798" style="52" width="22.86"/>
    <col collapsed="false" customWidth="true" hidden="false" outlineLevel="0" max="12799" min="12799" style="52" width="20.71"/>
    <col collapsed="false" customWidth="true" hidden="false" outlineLevel="0" max="12800" min="12800" style="52" width="17.71"/>
    <col collapsed="false" customWidth="true" hidden="false" outlineLevel="0" max="12809" min="12801" style="52" width="14.71"/>
    <col collapsed="false" customWidth="false" hidden="false" outlineLevel="0" max="13040" min="12810" style="52" width="10.71"/>
    <col collapsed="false" customWidth="true" hidden="false" outlineLevel="0" max="13042" min="13041" style="52" width="15.71"/>
    <col collapsed="false" customWidth="true" hidden="false" outlineLevel="0" max="13045" min="13043" style="52" width="14.71"/>
    <col collapsed="false" customWidth="true" hidden="false" outlineLevel="0" max="13049" min="13046" style="52" width="13.71"/>
    <col collapsed="false" customWidth="true" hidden="false" outlineLevel="0" max="13053" min="13050" style="52" width="15.71"/>
    <col collapsed="false" customWidth="true" hidden="false" outlineLevel="0" max="13054" min="13054" style="52" width="22.86"/>
    <col collapsed="false" customWidth="true" hidden="false" outlineLevel="0" max="13055" min="13055" style="52" width="20.71"/>
    <col collapsed="false" customWidth="true" hidden="false" outlineLevel="0" max="13056" min="13056" style="52" width="17.71"/>
    <col collapsed="false" customWidth="true" hidden="false" outlineLevel="0" max="13065" min="13057" style="52" width="14.71"/>
    <col collapsed="false" customWidth="false" hidden="false" outlineLevel="0" max="13296" min="13066" style="52" width="10.71"/>
    <col collapsed="false" customWidth="true" hidden="false" outlineLevel="0" max="13298" min="13297" style="52" width="15.71"/>
    <col collapsed="false" customWidth="true" hidden="false" outlineLevel="0" max="13301" min="13299" style="52" width="14.71"/>
    <col collapsed="false" customWidth="true" hidden="false" outlineLevel="0" max="13305" min="13302" style="52" width="13.71"/>
    <col collapsed="false" customWidth="true" hidden="false" outlineLevel="0" max="13309" min="13306" style="52" width="15.71"/>
    <col collapsed="false" customWidth="true" hidden="false" outlineLevel="0" max="13310" min="13310" style="52" width="22.86"/>
    <col collapsed="false" customWidth="true" hidden="false" outlineLevel="0" max="13311" min="13311" style="52" width="20.71"/>
    <col collapsed="false" customWidth="true" hidden="false" outlineLevel="0" max="13312" min="13312" style="52" width="17.71"/>
    <col collapsed="false" customWidth="true" hidden="false" outlineLevel="0" max="13321" min="13313" style="52" width="14.71"/>
    <col collapsed="false" customWidth="false" hidden="false" outlineLevel="0" max="13552" min="13322" style="52" width="10.71"/>
    <col collapsed="false" customWidth="true" hidden="false" outlineLevel="0" max="13554" min="13553" style="52" width="15.71"/>
    <col collapsed="false" customWidth="true" hidden="false" outlineLevel="0" max="13557" min="13555" style="52" width="14.71"/>
    <col collapsed="false" customWidth="true" hidden="false" outlineLevel="0" max="13561" min="13558" style="52" width="13.71"/>
    <col collapsed="false" customWidth="true" hidden="false" outlineLevel="0" max="13565" min="13562" style="52" width="15.71"/>
    <col collapsed="false" customWidth="true" hidden="false" outlineLevel="0" max="13566" min="13566" style="52" width="22.86"/>
    <col collapsed="false" customWidth="true" hidden="false" outlineLevel="0" max="13567" min="13567" style="52" width="20.71"/>
    <col collapsed="false" customWidth="true" hidden="false" outlineLevel="0" max="13568" min="13568" style="52" width="17.71"/>
    <col collapsed="false" customWidth="true" hidden="false" outlineLevel="0" max="13577" min="13569" style="52" width="14.71"/>
    <col collapsed="false" customWidth="false" hidden="false" outlineLevel="0" max="13808" min="13578" style="52" width="10.71"/>
    <col collapsed="false" customWidth="true" hidden="false" outlineLevel="0" max="13810" min="13809" style="52" width="15.71"/>
    <col collapsed="false" customWidth="true" hidden="false" outlineLevel="0" max="13813" min="13811" style="52" width="14.71"/>
    <col collapsed="false" customWidth="true" hidden="false" outlineLevel="0" max="13817" min="13814" style="52" width="13.71"/>
    <col collapsed="false" customWidth="true" hidden="false" outlineLevel="0" max="13821" min="13818" style="52" width="15.71"/>
    <col collapsed="false" customWidth="true" hidden="false" outlineLevel="0" max="13822" min="13822" style="52" width="22.86"/>
    <col collapsed="false" customWidth="true" hidden="false" outlineLevel="0" max="13823" min="13823" style="52" width="20.71"/>
    <col collapsed="false" customWidth="true" hidden="false" outlineLevel="0" max="13824" min="13824" style="52" width="17.71"/>
    <col collapsed="false" customWidth="true" hidden="false" outlineLevel="0" max="13833" min="13825" style="52" width="14.71"/>
    <col collapsed="false" customWidth="false" hidden="false" outlineLevel="0" max="14064" min="13834" style="52" width="10.71"/>
    <col collapsed="false" customWidth="true" hidden="false" outlineLevel="0" max="14066" min="14065" style="52" width="15.71"/>
    <col collapsed="false" customWidth="true" hidden="false" outlineLevel="0" max="14069" min="14067" style="52" width="14.71"/>
    <col collapsed="false" customWidth="true" hidden="false" outlineLevel="0" max="14073" min="14070" style="52" width="13.71"/>
    <col collapsed="false" customWidth="true" hidden="false" outlineLevel="0" max="14077" min="14074" style="52" width="15.71"/>
    <col collapsed="false" customWidth="true" hidden="false" outlineLevel="0" max="14078" min="14078" style="52" width="22.86"/>
    <col collapsed="false" customWidth="true" hidden="false" outlineLevel="0" max="14079" min="14079" style="52" width="20.71"/>
    <col collapsed="false" customWidth="true" hidden="false" outlineLevel="0" max="14080" min="14080" style="52" width="17.71"/>
    <col collapsed="false" customWidth="true" hidden="false" outlineLevel="0" max="14089" min="14081" style="52" width="14.71"/>
    <col collapsed="false" customWidth="false" hidden="false" outlineLevel="0" max="14320" min="14090" style="52" width="10.71"/>
    <col collapsed="false" customWidth="true" hidden="false" outlineLevel="0" max="14322" min="14321" style="52" width="15.71"/>
    <col collapsed="false" customWidth="true" hidden="false" outlineLevel="0" max="14325" min="14323" style="52" width="14.71"/>
    <col collapsed="false" customWidth="true" hidden="false" outlineLevel="0" max="14329" min="14326" style="52" width="13.71"/>
    <col collapsed="false" customWidth="true" hidden="false" outlineLevel="0" max="14333" min="14330" style="52" width="15.71"/>
    <col collapsed="false" customWidth="true" hidden="false" outlineLevel="0" max="14334" min="14334" style="52" width="22.86"/>
    <col collapsed="false" customWidth="true" hidden="false" outlineLevel="0" max="14335" min="14335" style="52" width="20.71"/>
    <col collapsed="false" customWidth="true" hidden="false" outlineLevel="0" max="14336" min="14336" style="52" width="17.71"/>
    <col collapsed="false" customWidth="true" hidden="false" outlineLevel="0" max="14345" min="14337" style="52" width="14.71"/>
    <col collapsed="false" customWidth="false" hidden="false" outlineLevel="0" max="14576" min="14346" style="52" width="10.71"/>
    <col collapsed="false" customWidth="true" hidden="false" outlineLevel="0" max="14578" min="14577" style="52" width="15.71"/>
    <col collapsed="false" customWidth="true" hidden="false" outlineLevel="0" max="14581" min="14579" style="52" width="14.71"/>
    <col collapsed="false" customWidth="true" hidden="false" outlineLevel="0" max="14585" min="14582" style="52" width="13.71"/>
    <col collapsed="false" customWidth="true" hidden="false" outlineLevel="0" max="14589" min="14586" style="52" width="15.71"/>
    <col collapsed="false" customWidth="true" hidden="false" outlineLevel="0" max="14590" min="14590" style="52" width="22.86"/>
    <col collapsed="false" customWidth="true" hidden="false" outlineLevel="0" max="14591" min="14591" style="52" width="20.71"/>
    <col collapsed="false" customWidth="true" hidden="false" outlineLevel="0" max="14592" min="14592" style="52" width="17.71"/>
    <col collapsed="false" customWidth="true" hidden="false" outlineLevel="0" max="14601" min="14593" style="52" width="14.71"/>
    <col collapsed="false" customWidth="false" hidden="false" outlineLevel="0" max="14832" min="14602" style="52" width="10.71"/>
    <col collapsed="false" customWidth="true" hidden="false" outlineLevel="0" max="14834" min="14833" style="52" width="15.71"/>
    <col collapsed="false" customWidth="true" hidden="false" outlineLevel="0" max="14837" min="14835" style="52" width="14.71"/>
    <col collapsed="false" customWidth="true" hidden="false" outlineLevel="0" max="14841" min="14838" style="52" width="13.71"/>
    <col collapsed="false" customWidth="true" hidden="false" outlineLevel="0" max="14845" min="14842" style="52" width="15.71"/>
    <col collapsed="false" customWidth="true" hidden="false" outlineLevel="0" max="14846" min="14846" style="52" width="22.86"/>
    <col collapsed="false" customWidth="true" hidden="false" outlineLevel="0" max="14847" min="14847" style="52" width="20.71"/>
    <col collapsed="false" customWidth="true" hidden="false" outlineLevel="0" max="14848" min="14848" style="52" width="17.71"/>
    <col collapsed="false" customWidth="true" hidden="false" outlineLevel="0" max="14857" min="14849" style="52" width="14.71"/>
    <col collapsed="false" customWidth="false" hidden="false" outlineLevel="0" max="15088" min="14858" style="52" width="10.71"/>
    <col collapsed="false" customWidth="true" hidden="false" outlineLevel="0" max="15090" min="15089" style="52" width="15.71"/>
    <col collapsed="false" customWidth="true" hidden="false" outlineLevel="0" max="15093" min="15091" style="52" width="14.71"/>
    <col collapsed="false" customWidth="true" hidden="false" outlineLevel="0" max="15097" min="15094" style="52" width="13.71"/>
    <col collapsed="false" customWidth="true" hidden="false" outlineLevel="0" max="15101" min="15098" style="52" width="15.71"/>
    <col collapsed="false" customWidth="true" hidden="false" outlineLevel="0" max="15102" min="15102" style="52" width="22.86"/>
    <col collapsed="false" customWidth="true" hidden="false" outlineLevel="0" max="15103" min="15103" style="52" width="20.71"/>
    <col collapsed="false" customWidth="true" hidden="false" outlineLevel="0" max="15104" min="15104" style="52" width="17.71"/>
    <col collapsed="false" customWidth="true" hidden="false" outlineLevel="0" max="15113" min="15105" style="52" width="14.71"/>
    <col collapsed="false" customWidth="false" hidden="false" outlineLevel="0" max="15344" min="15114" style="52" width="10.71"/>
    <col collapsed="false" customWidth="true" hidden="false" outlineLevel="0" max="15346" min="15345" style="52" width="15.71"/>
    <col collapsed="false" customWidth="true" hidden="false" outlineLevel="0" max="15349" min="15347" style="52" width="14.71"/>
    <col collapsed="false" customWidth="true" hidden="false" outlineLevel="0" max="15353" min="15350" style="52" width="13.71"/>
    <col collapsed="false" customWidth="true" hidden="false" outlineLevel="0" max="15357" min="15354" style="52" width="15.71"/>
    <col collapsed="false" customWidth="true" hidden="false" outlineLevel="0" max="15358" min="15358" style="52" width="22.86"/>
    <col collapsed="false" customWidth="true" hidden="false" outlineLevel="0" max="15359" min="15359" style="52" width="20.71"/>
    <col collapsed="false" customWidth="true" hidden="false" outlineLevel="0" max="15360" min="15360" style="52" width="17.71"/>
    <col collapsed="false" customWidth="true" hidden="false" outlineLevel="0" max="15369" min="15361" style="52" width="14.71"/>
    <col collapsed="false" customWidth="false" hidden="false" outlineLevel="0" max="15600" min="15370" style="52" width="10.71"/>
    <col collapsed="false" customWidth="true" hidden="false" outlineLevel="0" max="15602" min="15601" style="52" width="15.71"/>
    <col collapsed="false" customWidth="true" hidden="false" outlineLevel="0" max="15605" min="15603" style="52" width="14.71"/>
    <col collapsed="false" customWidth="true" hidden="false" outlineLevel="0" max="15609" min="15606" style="52" width="13.71"/>
    <col collapsed="false" customWidth="true" hidden="false" outlineLevel="0" max="15613" min="15610" style="52" width="15.71"/>
    <col collapsed="false" customWidth="true" hidden="false" outlineLevel="0" max="15614" min="15614" style="52" width="22.86"/>
    <col collapsed="false" customWidth="true" hidden="false" outlineLevel="0" max="15615" min="15615" style="52" width="20.71"/>
    <col collapsed="false" customWidth="true" hidden="false" outlineLevel="0" max="15616" min="15616" style="52" width="17.71"/>
    <col collapsed="false" customWidth="true" hidden="false" outlineLevel="0" max="15625" min="15617" style="52" width="14.71"/>
    <col collapsed="false" customWidth="false" hidden="false" outlineLevel="0" max="15856" min="15626" style="52" width="10.71"/>
    <col collapsed="false" customWidth="true" hidden="false" outlineLevel="0" max="15858" min="15857" style="52" width="15.71"/>
    <col collapsed="false" customWidth="true" hidden="false" outlineLevel="0" max="15861" min="15859" style="52" width="14.71"/>
    <col collapsed="false" customWidth="true" hidden="false" outlineLevel="0" max="15865" min="15862" style="52" width="13.71"/>
    <col collapsed="false" customWidth="true" hidden="false" outlineLevel="0" max="15869" min="15866" style="52" width="15.71"/>
    <col collapsed="false" customWidth="true" hidden="false" outlineLevel="0" max="15870" min="15870" style="52" width="22.86"/>
    <col collapsed="false" customWidth="true" hidden="false" outlineLevel="0" max="15871" min="15871" style="52" width="20.71"/>
    <col collapsed="false" customWidth="true" hidden="false" outlineLevel="0" max="15872" min="15872" style="52" width="17.71"/>
    <col collapsed="false" customWidth="true" hidden="false" outlineLevel="0" max="15881" min="15873" style="52" width="14.71"/>
    <col collapsed="false" customWidth="false" hidden="false" outlineLevel="0" max="16112" min="15882" style="52" width="10.71"/>
    <col collapsed="false" customWidth="true" hidden="false" outlineLevel="0" max="16114" min="16113" style="52" width="15.71"/>
    <col collapsed="false" customWidth="true" hidden="false" outlineLevel="0" max="16117" min="16115" style="52" width="14.71"/>
    <col collapsed="false" customWidth="true" hidden="false" outlineLevel="0" max="16121" min="16118" style="52" width="13.71"/>
    <col collapsed="false" customWidth="true" hidden="false" outlineLevel="0" max="16125" min="16122" style="52" width="15.71"/>
    <col collapsed="false" customWidth="true" hidden="false" outlineLevel="0" max="16126" min="16126" style="52" width="22.86"/>
    <col collapsed="false" customWidth="true" hidden="false" outlineLevel="0" max="16127" min="16127" style="52" width="20.71"/>
    <col collapsed="false" customWidth="true" hidden="false" outlineLevel="0" max="16128" min="16128" style="52" width="17.71"/>
    <col collapsed="false" customWidth="true" hidden="false" outlineLevel="0" max="16137" min="16129" style="52" width="14.71"/>
    <col collapsed="false" customWidth="false" hidden="false" outlineLevel="0" max="16384" min="16138" style="52"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1" t="str">
        <f aca="false">'3.1. паспорт Техсостояние ПС'!A10</f>
        <v>Акционерное общество "Южные электрические сети Камчатки"</v>
      </c>
      <c r="B9" s="71"/>
      <c r="C9" s="71"/>
      <c r="D9" s="71"/>
      <c r="E9" s="71"/>
      <c r="F9" s="71"/>
      <c r="G9" s="71"/>
      <c r="H9" s="71"/>
      <c r="I9" s="71"/>
      <c r="J9" s="71"/>
      <c r="K9" s="71"/>
      <c r="L9" s="71"/>
      <c r="M9" s="71"/>
      <c r="N9" s="71"/>
      <c r="O9" s="71"/>
      <c r="P9" s="71"/>
      <c r="Q9" s="71"/>
      <c r="R9" s="71"/>
      <c r="S9" s="71"/>
      <c r="T9" s="71"/>
      <c r="U9" s="71"/>
      <c r="V9" s="71"/>
      <c r="W9" s="71"/>
      <c r="X9" s="71"/>
      <c r="Y9" s="71"/>
      <c r="Z9" s="71"/>
      <c r="AA9" s="71"/>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2" t="str">
        <f aca="false">'2. паспорт  ТП'!A11</f>
        <v>O_525-ТПт-16</v>
      </c>
      <c r="B12" s="72"/>
      <c r="C12" s="72"/>
      <c r="D12" s="72"/>
      <c r="E12" s="72"/>
      <c r="F12" s="72"/>
      <c r="G12" s="72"/>
      <c r="H12" s="72"/>
      <c r="I12" s="72"/>
      <c r="J12" s="72"/>
      <c r="K12" s="72"/>
      <c r="L12" s="72"/>
      <c r="M12" s="72"/>
      <c r="N12" s="72"/>
      <c r="O12" s="72"/>
      <c r="P12" s="72"/>
      <c r="Q12" s="72"/>
      <c r="R12" s="72"/>
      <c r="S12" s="72"/>
      <c r="T12" s="72"/>
      <c r="U12" s="72"/>
      <c r="V12" s="72"/>
      <c r="W12" s="72"/>
      <c r="X12" s="72"/>
      <c r="Y12" s="72"/>
      <c r="Z12" s="72"/>
      <c r="AA12" s="72"/>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3" t="str">
        <f aca="false">'2. паспорт  ТП'!A14</f>
        <v>Строительство теплотрассы протяженностью 0,031 км для технологического присоединения объекта "Метрологическая станция 2 разряда Слаутное (модульный дом)"</v>
      </c>
      <c r="B15" s="73"/>
      <c r="C15" s="73"/>
      <c r="D15" s="73"/>
      <c r="E15" s="73"/>
      <c r="F15" s="73"/>
      <c r="G15" s="73"/>
      <c r="H15" s="73"/>
      <c r="I15" s="73"/>
      <c r="J15" s="73"/>
      <c r="K15" s="73"/>
      <c r="L15" s="73"/>
      <c r="M15" s="73"/>
      <c r="N15" s="73"/>
      <c r="O15" s="73"/>
      <c r="P15" s="73"/>
      <c r="Q15" s="73"/>
      <c r="R15" s="73"/>
      <c r="S15" s="73"/>
      <c r="T15" s="73"/>
      <c r="U15" s="73"/>
      <c r="V15" s="73"/>
      <c r="W15" s="73"/>
      <c r="X15" s="73"/>
      <c r="Y15" s="73"/>
      <c r="Z15" s="73"/>
      <c r="AA15" s="73"/>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3"/>
      <c r="F18" s="53"/>
      <c r="G18" s="53"/>
      <c r="H18" s="53"/>
      <c r="I18" s="53"/>
      <c r="J18" s="53"/>
      <c r="K18" s="53"/>
      <c r="L18" s="53"/>
      <c r="M18" s="53"/>
      <c r="N18" s="53"/>
      <c r="O18" s="53"/>
      <c r="P18" s="53"/>
      <c r="Q18" s="53"/>
      <c r="R18" s="53"/>
      <c r="S18" s="53"/>
      <c r="T18" s="53"/>
      <c r="U18" s="53"/>
      <c r="V18" s="53"/>
      <c r="W18" s="53"/>
      <c r="X18" s="53"/>
      <c r="Y18" s="53"/>
    </row>
    <row r="19" customFormat="false" ht="25.5" hidden="false" customHeight="true" outlineLevel="0" collapsed="false">
      <c r="A19" s="53" t="s">
        <v>125</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0" s="55" customFormat="true" ht="21" hidden="false" customHeight="true" outlineLevel="0" collapsed="false"/>
    <row r="21" customFormat="false" ht="15.75" hidden="false" customHeight="true" outlineLevel="0" collapsed="false">
      <c r="A21" s="58" t="s">
        <v>12</v>
      </c>
      <c r="B21" s="58" t="s">
        <v>126</v>
      </c>
      <c r="C21" s="58"/>
      <c r="D21" s="58" t="s">
        <v>127</v>
      </c>
      <c r="E21" s="58"/>
      <c r="F21" s="58" t="s">
        <v>84</v>
      </c>
      <c r="G21" s="58"/>
      <c r="H21" s="58"/>
      <c r="I21" s="58"/>
      <c r="J21" s="58" t="s">
        <v>128</v>
      </c>
      <c r="K21" s="58" t="s">
        <v>129</v>
      </c>
      <c r="L21" s="58"/>
      <c r="M21" s="58" t="s">
        <v>130</v>
      </c>
      <c r="N21" s="58"/>
      <c r="O21" s="58" t="s">
        <v>131</v>
      </c>
      <c r="P21" s="58"/>
      <c r="Q21" s="58" t="s">
        <v>132</v>
      </c>
      <c r="R21" s="58"/>
      <c r="S21" s="58" t="s">
        <v>133</v>
      </c>
      <c r="T21" s="58" t="s">
        <v>134</v>
      </c>
      <c r="U21" s="58" t="s">
        <v>135</v>
      </c>
      <c r="V21" s="58" t="s">
        <v>136</v>
      </c>
      <c r="W21" s="58"/>
      <c r="X21" s="59" t="s">
        <v>105</v>
      </c>
      <c r="Y21" s="59"/>
      <c r="Z21" s="59" t="s">
        <v>106</v>
      </c>
      <c r="AA21" s="59"/>
    </row>
    <row r="22" customFormat="false" ht="216" hidden="false" customHeight="true" outlineLevel="0" collapsed="false">
      <c r="A22" s="58"/>
      <c r="B22" s="58"/>
      <c r="C22" s="58"/>
      <c r="D22" s="58"/>
      <c r="E22" s="58"/>
      <c r="F22" s="58" t="s">
        <v>137</v>
      </c>
      <c r="G22" s="58"/>
      <c r="H22" s="58" t="s">
        <v>138</v>
      </c>
      <c r="I22" s="58"/>
      <c r="J22" s="58"/>
      <c r="K22" s="58"/>
      <c r="L22" s="58"/>
      <c r="M22" s="58"/>
      <c r="N22" s="58"/>
      <c r="O22" s="58"/>
      <c r="P22" s="58"/>
      <c r="Q22" s="58"/>
      <c r="R22" s="58"/>
      <c r="S22" s="58"/>
      <c r="T22" s="58"/>
      <c r="U22" s="58"/>
      <c r="V22" s="58"/>
      <c r="W22" s="58"/>
      <c r="X22" s="58" t="s">
        <v>107</v>
      </c>
      <c r="Y22" s="58" t="s">
        <v>108</v>
      </c>
      <c r="Z22" s="58" t="s">
        <v>109</v>
      </c>
      <c r="AA22" s="58" t="s">
        <v>110</v>
      </c>
    </row>
    <row r="23" customFormat="false" ht="60" hidden="false" customHeight="true" outlineLevel="0" collapsed="false">
      <c r="A23" s="58"/>
      <c r="B23" s="74" t="s">
        <v>111</v>
      </c>
      <c r="C23" s="74" t="s">
        <v>112</v>
      </c>
      <c r="D23" s="74" t="s">
        <v>111</v>
      </c>
      <c r="E23" s="74" t="s">
        <v>112</v>
      </c>
      <c r="F23" s="74" t="s">
        <v>111</v>
      </c>
      <c r="G23" s="74" t="s">
        <v>112</v>
      </c>
      <c r="H23" s="74" t="s">
        <v>111</v>
      </c>
      <c r="I23" s="74" t="s">
        <v>112</v>
      </c>
      <c r="J23" s="74" t="s">
        <v>111</v>
      </c>
      <c r="K23" s="74" t="s">
        <v>111</v>
      </c>
      <c r="L23" s="74" t="s">
        <v>112</v>
      </c>
      <c r="M23" s="74" t="s">
        <v>111</v>
      </c>
      <c r="N23" s="74" t="s">
        <v>112</v>
      </c>
      <c r="O23" s="74" t="s">
        <v>111</v>
      </c>
      <c r="P23" s="74" t="s">
        <v>112</v>
      </c>
      <c r="Q23" s="74" t="s">
        <v>111</v>
      </c>
      <c r="R23" s="74" t="s">
        <v>112</v>
      </c>
      <c r="S23" s="74" t="s">
        <v>111</v>
      </c>
      <c r="T23" s="74" t="s">
        <v>111</v>
      </c>
      <c r="U23" s="74" t="s">
        <v>111</v>
      </c>
      <c r="V23" s="74" t="s">
        <v>111</v>
      </c>
      <c r="W23" s="74" t="s">
        <v>112</v>
      </c>
      <c r="X23" s="74" t="s">
        <v>111</v>
      </c>
      <c r="Y23" s="74" t="s">
        <v>111</v>
      </c>
      <c r="Z23" s="58" t="s">
        <v>111</v>
      </c>
      <c r="AA23" s="58" t="s">
        <v>111</v>
      </c>
    </row>
    <row r="24" customFormat="false" ht="15.75" hidden="false" customHeight="false" outlineLevel="0" collapsed="false">
      <c r="A24" s="75" t="n">
        <v>1</v>
      </c>
      <c r="B24" s="75" t="n">
        <v>2</v>
      </c>
      <c r="C24" s="75" t="n">
        <v>3</v>
      </c>
      <c r="D24" s="75" t="n">
        <v>4</v>
      </c>
      <c r="E24" s="75" t="n">
        <v>5</v>
      </c>
      <c r="F24" s="75" t="n">
        <v>6</v>
      </c>
      <c r="G24" s="75" t="n">
        <v>7</v>
      </c>
      <c r="H24" s="75" t="n">
        <v>8</v>
      </c>
      <c r="I24" s="75" t="n">
        <v>9</v>
      </c>
      <c r="J24" s="75" t="n">
        <v>10</v>
      </c>
      <c r="K24" s="75" t="n">
        <v>11</v>
      </c>
      <c r="L24" s="75" t="n">
        <v>12</v>
      </c>
      <c r="M24" s="75" t="n">
        <v>13</v>
      </c>
      <c r="N24" s="75" t="n">
        <v>14</v>
      </c>
      <c r="O24" s="75" t="n">
        <v>15</v>
      </c>
      <c r="P24" s="75" t="n">
        <v>16</v>
      </c>
      <c r="Q24" s="75" t="n">
        <v>19</v>
      </c>
      <c r="R24" s="75" t="n">
        <v>20</v>
      </c>
      <c r="S24" s="75" t="n">
        <v>21</v>
      </c>
      <c r="T24" s="75" t="n">
        <v>22</v>
      </c>
      <c r="U24" s="75" t="n">
        <v>23</v>
      </c>
      <c r="V24" s="75" t="n">
        <v>24</v>
      </c>
      <c r="W24" s="75" t="n">
        <v>25</v>
      </c>
      <c r="X24" s="75" t="n">
        <v>26</v>
      </c>
      <c r="Y24" s="75" t="n">
        <v>27</v>
      </c>
      <c r="Z24" s="75" t="n">
        <v>28</v>
      </c>
      <c r="AA24" s="75" t="n">
        <v>29</v>
      </c>
    </row>
    <row r="25" s="55" customFormat="true" ht="24" hidden="false" customHeight="true" outlineLevel="0" collapsed="false">
      <c r="A25" s="62" t="s">
        <v>23</v>
      </c>
      <c r="B25" s="62" t="s">
        <v>23</v>
      </c>
      <c r="C25" s="62" t="s">
        <v>23</v>
      </c>
      <c r="D25" s="62" t="s">
        <v>23</v>
      </c>
      <c r="E25" s="62" t="s">
        <v>23</v>
      </c>
      <c r="F25" s="62" t="s">
        <v>23</v>
      </c>
      <c r="G25" s="62" t="s">
        <v>23</v>
      </c>
      <c r="H25" s="62" t="s">
        <v>23</v>
      </c>
      <c r="I25" s="62" t="s">
        <v>23</v>
      </c>
      <c r="J25" s="62" t="s">
        <v>23</v>
      </c>
      <c r="K25" s="62" t="s">
        <v>23</v>
      </c>
      <c r="L25" s="62" t="s">
        <v>23</v>
      </c>
      <c r="M25" s="62" t="s">
        <v>23</v>
      </c>
      <c r="N25" s="62" t="s">
        <v>23</v>
      </c>
      <c r="O25" s="62" t="s">
        <v>23</v>
      </c>
      <c r="P25" s="62" t="s">
        <v>23</v>
      </c>
      <c r="Q25" s="62" t="s">
        <v>23</v>
      </c>
      <c r="R25" s="62" t="s">
        <v>23</v>
      </c>
      <c r="S25" s="62" t="s">
        <v>23</v>
      </c>
      <c r="T25" s="62" t="s">
        <v>23</v>
      </c>
      <c r="U25" s="62" t="s">
        <v>23</v>
      </c>
      <c r="V25" s="62" t="s">
        <v>23</v>
      </c>
      <c r="W25" s="62" t="s">
        <v>23</v>
      </c>
      <c r="X25" s="62" t="s">
        <v>23</v>
      </c>
      <c r="Y25" s="62" t="s">
        <v>23</v>
      </c>
      <c r="Z25" s="62" t="s">
        <v>23</v>
      </c>
      <c r="AA25" s="62" t="s">
        <v>23</v>
      </c>
    </row>
    <row r="26" customFormat="false" ht="3" hidden="false" customHeight="true" outlineLevel="0" collapsed="false">
      <c r="X26" s="76"/>
      <c r="Y26" s="77"/>
      <c r="Z26" s="68"/>
      <c r="AA26" s="68"/>
    </row>
    <row r="27" s="63" customFormat="true" ht="12.75" hidden="false" customHeight="false" outlineLevel="0" collapsed="false">
      <c r="A27" s="64"/>
      <c r="B27" s="64"/>
      <c r="C27" s="64"/>
      <c r="E27" s="64"/>
      <c r="X27" s="78"/>
      <c r="Y27" s="78"/>
      <c r="Z27" s="78"/>
      <c r="AA27" s="78"/>
    </row>
    <row r="28" s="63" customFormat="true" ht="12.75" hidden="false" customHeight="false" outlineLevel="0" collapsed="false">
      <c r="A28" s="64"/>
      <c r="B28" s="64"/>
      <c r="C28" s="64"/>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A7" colorId="64" zoomScale="100" zoomScaleNormal="100" zoomScalePageLayoutView="100" workbookViewId="0">
      <selection pane="topLeft" activeCell="C26" activeCellId="0" sqref="C2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79"/>
      <c r="E5" s="79"/>
      <c r="F5" s="79"/>
      <c r="G5" s="79"/>
      <c r="H5" s="79"/>
      <c r="I5" s="79"/>
      <c r="J5" s="79"/>
      <c r="K5" s="79"/>
      <c r="L5" s="79"/>
      <c r="M5" s="79"/>
      <c r="N5" s="79"/>
      <c r="O5" s="79"/>
      <c r="P5" s="79"/>
      <c r="Q5" s="79"/>
      <c r="R5" s="79"/>
      <c r="S5" s="79"/>
      <c r="T5" s="79"/>
      <c r="U5" s="79"/>
      <c r="V5" s="79"/>
      <c r="W5" s="79"/>
      <c r="X5" s="79"/>
      <c r="Y5" s="79"/>
      <c r="Z5" s="79"/>
      <c r="AA5" s="79"/>
      <c r="AB5" s="79"/>
      <c r="AC5" s="79"/>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1" t="str">
        <f aca="false">'1. паспорт местоположение'!A9:C9</f>
        <v>Акционерное общество "Южные электрические сети Камчатки"</v>
      </c>
      <c r="B9" s="71"/>
      <c r="C9" s="71"/>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2" t="str">
        <f aca="false">'1. паспорт местоположение'!A12:C12</f>
        <v>O_525-ТПт-16</v>
      </c>
      <c r="B12" s="72"/>
      <c r="C12" s="72"/>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75.75" hidden="false" customHeight="true" outlineLevel="0" collapsed="false">
      <c r="A15" s="73" t="str">
        <f aca="false">'1. паспорт местоположение'!A15:C15</f>
        <v>Строительство теплотрассы протяженностью 0,031 км для технологического присоединения объекта "Метрологическая станция 2 разряда Слаутное (модульный дом)"</v>
      </c>
      <c r="B15" s="73"/>
      <c r="C15" s="73"/>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139</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80" t="s">
        <v>140</v>
      </c>
      <c r="C22" s="81" t="s">
        <v>141</v>
      </c>
      <c r="D22" s="26"/>
      <c r="E22" s="26"/>
      <c r="F22" s="27"/>
      <c r="G22" s="27"/>
      <c r="H22" s="27"/>
      <c r="I22" s="27"/>
      <c r="J22" s="27"/>
      <c r="K22" s="27"/>
      <c r="L22" s="27"/>
      <c r="M22" s="27"/>
      <c r="N22" s="27"/>
      <c r="O22" s="27"/>
      <c r="P22" s="27"/>
      <c r="Q22" s="28"/>
      <c r="R22" s="28"/>
      <c r="S22" s="28"/>
      <c r="T22" s="28"/>
      <c r="U22" s="28"/>
    </row>
    <row r="23" customFormat="false" ht="27.35" hidden="false" customHeight="false" outlineLevel="0" collapsed="false">
      <c r="A23" s="29" t="s">
        <v>18</v>
      </c>
      <c r="B23" s="82" t="s">
        <v>142</v>
      </c>
      <c r="C23" s="23" t="s">
        <v>143</v>
      </c>
      <c r="D23" s="41"/>
      <c r="E23" s="41"/>
      <c r="F23" s="41"/>
      <c r="G23" s="41"/>
      <c r="H23" s="41"/>
      <c r="I23" s="41"/>
      <c r="J23" s="41"/>
      <c r="K23" s="41"/>
      <c r="L23" s="41"/>
      <c r="M23" s="41"/>
      <c r="N23" s="41"/>
      <c r="O23" s="41"/>
      <c r="P23" s="41"/>
      <c r="Q23" s="41"/>
      <c r="R23" s="41"/>
      <c r="S23" s="41"/>
      <c r="T23" s="41"/>
      <c r="U23" s="41"/>
    </row>
    <row r="24" customFormat="false" ht="41" hidden="false" customHeight="false" outlineLevel="0" collapsed="false">
      <c r="A24" s="29" t="s">
        <v>21</v>
      </c>
      <c r="B24" s="82" t="s">
        <v>144</v>
      </c>
      <c r="C24" s="23" t="s">
        <v>145</v>
      </c>
      <c r="D24" s="41"/>
      <c r="E24" s="41"/>
      <c r="F24" s="41"/>
      <c r="G24" s="41"/>
      <c r="H24" s="41"/>
      <c r="I24" s="41"/>
      <c r="J24" s="41"/>
      <c r="K24" s="41"/>
      <c r="L24" s="41"/>
      <c r="M24" s="41"/>
      <c r="N24" s="41"/>
      <c r="O24" s="41"/>
      <c r="P24" s="41"/>
      <c r="Q24" s="41"/>
      <c r="R24" s="41"/>
      <c r="S24" s="41"/>
      <c r="T24" s="41"/>
      <c r="U24" s="41"/>
    </row>
    <row r="25" customFormat="false" ht="63" hidden="false" customHeight="true" outlineLevel="0" collapsed="false">
      <c r="A25" s="29" t="s">
        <v>24</v>
      </c>
      <c r="B25" s="82" t="s">
        <v>146</v>
      </c>
      <c r="C25" s="42" t="n">
        <f aca="false">'1. паспорт местоположение'!C49/40</f>
        <v>0.00710191925</v>
      </c>
      <c r="D25" s="41"/>
      <c r="E25" s="41"/>
      <c r="F25" s="41"/>
      <c r="G25" s="41"/>
      <c r="H25" s="41"/>
      <c r="I25" s="41"/>
      <c r="J25" s="41"/>
      <c r="K25" s="41"/>
      <c r="L25" s="41"/>
      <c r="M25" s="41"/>
      <c r="N25" s="41"/>
      <c r="O25" s="41"/>
      <c r="P25" s="41"/>
      <c r="Q25" s="41"/>
      <c r="R25" s="41"/>
      <c r="S25" s="41"/>
      <c r="T25" s="41"/>
      <c r="U25" s="41"/>
    </row>
    <row r="26" customFormat="false" ht="57" hidden="false" customHeight="true" outlineLevel="0" collapsed="false">
      <c r="A26" s="29" t="s">
        <v>27</v>
      </c>
      <c r="B26" s="82" t="s">
        <v>147</v>
      </c>
      <c r="C26" s="42" t="s">
        <v>148</v>
      </c>
      <c r="D26" s="41"/>
      <c r="E26" s="41"/>
      <c r="F26" s="41"/>
      <c r="G26" s="41"/>
      <c r="H26" s="41"/>
      <c r="I26" s="41"/>
      <c r="J26" s="41"/>
      <c r="K26" s="41"/>
      <c r="L26" s="41"/>
      <c r="M26" s="41"/>
      <c r="N26" s="41"/>
      <c r="O26" s="41"/>
      <c r="P26" s="41"/>
      <c r="Q26" s="41"/>
      <c r="R26" s="41"/>
      <c r="S26" s="41"/>
      <c r="T26" s="41"/>
      <c r="U26" s="41"/>
    </row>
    <row r="27" customFormat="false" ht="120.75" hidden="false" customHeight="true" outlineLevel="0" collapsed="false">
      <c r="A27" s="29" t="s">
        <v>30</v>
      </c>
      <c r="B27" s="82" t="s">
        <v>149</v>
      </c>
      <c r="C27" s="25" t="s">
        <v>150</v>
      </c>
      <c r="D27" s="41"/>
      <c r="E27" s="41"/>
      <c r="F27" s="41"/>
      <c r="G27" s="41"/>
      <c r="H27" s="41"/>
      <c r="I27" s="41"/>
      <c r="J27" s="41"/>
      <c r="K27" s="41"/>
      <c r="L27" s="41"/>
      <c r="M27" s="41"/>
      <c r="N27" s="41"/>
      <c r="O27" s="41"/>
      <c r="P27" s="41"/>
      <c r="Q27" s="41"/>
      <c r="R27" s="41"/>
      <c r="S27" s="41"/>
      <c r="T27" s="41"/>
      <c r="U27" s="41"/>
    </row>
    <row r="28" customFormat="false" ht="42.75" hidden="false" customHeight="true" outlineLevel="0" collapsed="false">
      <c r="A28" s="29" t="s">
        <v>33</v>
      </c>
      <c r="B28" s="82" t="s">
        <v>151</v>
      </c>
      <c r="C28" s="25" t="n">
        <v>2024</v>
      </c>
      <c r="D28" s="41"/>
      <c r="E28" s="41"/>
      <c r="F28" s="41"/>
      <c r="G28" s="41"/>
      <c r="H28" s="41"/>
      <c r="I28" s="41"/>
      <c r="J28" s="41"/>
      <c r="K28" s="41"/>
      <c r="L28" s="41"/>
      <c r="M28" s="41"/>
      <c r="N28" s="41"/>
      <c r="O28" s="41"/>
      <c r="P28" s="41"/>
      <c r="Q28" s="41"/>
      <c r="R28" s="41"/>
      <c r="S28" s="41"/>
      <c r="T28" s="41"/>
      <c r="U28" s="41"/>
    </row>
    <row r="29" customFormat="false" ht="42.75" hidden="false" customHeight="true" outlineLevel="0" collapsed="false">
      <c r="A29" s="29" t="s">
        <v>35</v>
      </c>
      <c r="B29" s="23" t="s">
        <v>152</v>
      </c>
      <c r="C29" s="25" t="n">
        <v>2024</v>
      </c>
      <c r="D29" s="41"/>
      <c r="E29" s="41"/>
      <c r="F29" s="41"/>
      <c r="G29" s="41"/>
      <c r="H29" s="41"/>
      <c r="I29" s="41"/>
      <c r="J29" s="41"/>
      <c r="K29" s="41"/>
      <c r="L29" s="41"/>
      <c r="M29" s="41"/>
      <c r="N29" s="41"/>
      <c r="O29" s="41"/>
      <c r="P29" s="41"/>
      <c r="Q29" s="41"/>
      <c r="R29" s="41"/>
      <c r="S29" s="41"/>
      <c r="T29" s="41"/>
      <c r="U29" s="41"/>
    </row>
    <row r="30" customFormat="false" ht="42.75" hidden="false" customHeight="true" outlineLevel="0" collapsed="false">
      <c r="A30" s="29" t="s">
        <v>37</v>
      </c>
      <c r="B30" s="23" t="s">
        <v>153</v>
      </c>
      <c r="C30" s="25" t="s">
        <v>154</v>
      </c>
      <c r="D30" s="41"/>
      <c r="E30" s="41"/>
      <c r="F30" s="41"/>
      <c r="G30" s="41"/>
      <c r="H30" s="41"/>
      <c r="I30" s="41"/>
      <c r="J30" s="41"/>
      <c r="K30" s="41"/>
      <c r="L30" s="41"/>
      <c r="M30" s="41"/>
      <c r="N30" s="41"/>
      <c r="O30" s="41"/>
      <c r="P30" s="41"/>
      <c r="Q30" s="41"/>
      <c r="R30" s="41"/>
      <c r="S30" s="41"/>
      <c r="T30" s="41"/>
      <c r="U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row>
    <row r="367" customFormat="false" ht="15" hidden="false" customHeight="false" outlineLevel="0" collapsed="false">
      <c r="A367" s="41"/>
      <c r="B367" s="41"/>
      <c r="C367" s="41"/>
      <c r="D367" s="41"/>
      <c r="E367" s="41"/>
      <c r="F367" s="41"/>
      <c r="G367" s="41"/>
      <c r="H367" s="41"/>
      <c r="I367" s="41"/>
      <c r="J367" s="41"/>
      <c r="K367" s="41"/>
      <c r="L367" s="41"/>
      <c r="M367" s="41"/>
      <c r="N367" s="41"/>
      <c r="O367" s="41"/>
      <c r="P367" s="41"/>
      <c r="Q367" s="41"/>
      <c r="R367" s="41"/>
      <c r="S367" s="41"/>
      <c r="T367" s="41"/>
      <c r="U367" s="41"/>
    </row>
    <row r="368" customFormat="false" ht="15" hidden="false" customHeight="false" outlineLevel="0" collapsed="false">
      <c r="A368" s="41"/>
      <c r="B368" s="41"/>
      <c r="C368" s="41"/>
      <c r="D368" s="41"/>
      <c r="E368" s="41"/>
      <c r="F368" s="41"/>
      <c r="G368" s="41"/>
      <c r="H368" s="41"/>
      <c r="I368" s="41"/>
      <c r="J368" s="41"/>
      <c r="K368" s="41"/>
      <c r="L368" s="41"/>
      <c r="M368" s="41"/>
      <c r="N368" s="41"/>
      <c r="O368" s="41"/>
      <c r="P368" s="41"/>
      <c r="Q368" s="41"/>
      <c r="R368" s="41"/>
      <c r="S368" s="41"/>
      <c r="T368" s="41"/>
      <c r="U368" s="41"/>
    </row>
    <row r="369" customFormat="false" ht="15" hidden="false" customHeight="false" outlineLevel="0" collapsed="false">
      <c r="A369" s="41"/>
      <c r="B369" s="41"/>
      <c r="C369" s="41"/>
      <c r="D369" s="41"/>
      <c r="E369" s="41"/>
      <c r="F369" s="41"/>
      <c r="G369" s="41"/>
      <c r="H369" s="41"/>
      <c r="I369" s="41"/>
      <c r="J369" s="41"/>
      <c r="K369" s="41"/>
      <c r="L369" s="41"/>
      <c r="M369" s="41"/>
      <c r="N369" s="41"/>
      <c r="O369" s="41"/>
      <c r="P369" s="41"/>
      <c r="Q369" s="41"/>
      <c r="R369" s="41"/>
      <c r="S369" s="41"/>
      <c r="T369" s="41"/>
      <c r="U369" s="41"/>
    </row>
    <row r="370" customFormat="false" ht="15" hidden="false" customHeight="false" outlineLevel="0" collapsed="false">
      <c r="A370" s="41"/>
      <c r="B370" s="41"/>
      <c r="C370" s="41"/>
      <c r="D370" s="41"/>
      <c r="E370" s="41"/>
      <c r="F370" s="41"/>
      <c r="G370" s="41"/>
      <c r="H370" s="41"/>
      <c r="I370" s="41"/>
      <c r="J370" s="41"/>
      <c r="K370" s="41"/>
      <c r="L370" s="41"/>
      <c r="M370" s="41"/>
      <c r="N370" s="41"/>
      <c r="O370" s="41"/>
      <c r="P370" s="41"/>
      <c r="Q370" s="41"/>
      <c r="R370" s="41"/>
      <c r="S370" s="41"/>
      <c r="T370" s="41"/>
      <c r="U370" s="41"/>
    </row>
    <row r="371" customFormat="false" ht="15" hidden="false" customHeight="false" outlineLevel="0" collapsed="false">
      <c r="A371" s="41"/>
      <c r="B371" s="41"/>
      <c r="C371" s="41"/>
      <c r="D371" s="41"/>
      <c r="E371" s="41"/>
      <c r="F371" s="41"/>
      <c r="G371" s="41"/>
      <c r="H371" s="41"/>
      <c r="I371" s="41"/>
      <c r="J371" s="41"/>
      <c r="K371" s="41"/>
      <c r="L371" s="41"/>
      <c r="M371" s="41"/>
      <c r="N371" s="41"/>
      <c r="O371" s="41"/>
      <c r="P371" s="41"/>
      <c r="Q371" s="41"/>
      <c r="R371" s="41"/>
      <c r="S371" s="41"/>
      <c r="T371" s="41"/>
      <c r="U371" s="41"/>
    </row>
    <row r="372" customFormat="false" ht="15" hidden="false" customHeight="false" outlineLevel="0" collapsed="false">
      <c r="A372" s="41"/>
      <c r="B372" s="41"/>
      <c r="C372" s="41"/>
      <c r="D372" s="41"/>
      <c r="E372" s="41"/>
      <c r="F372" s="41"/>
      <c r="G372" s="41"/>
      <c r="H372" s="41"/>
      <c r="I372" s="41"/>
      <c r="J372" s="41"/>
      <c r="K372" s="41"/>
      <c r="L372" s="41"/>
      <c r="M372" s="41"/>
      <c r="N372" s="41"/>
      <c r="O372" s="41"/>
      <c r="P372" s="41"/>
      <c r="Q372" s="41"/>
      <c r="R372" s="41"/>
      <c r="S372" s="41"/>
      <c r="T372" s="41"/>
      <c r="U372" s="41"/>
    </row>
    <row r="373" customFormat="false" ht="15" hidden="false" customHeight="false" outlineLevel="0" collapsed="false">
      <c r="A373" s="41"/>
      <c r="B373" s="41"/>
      <c r="C373" s="41"/>
      <c r="D373" s="41"/>
      <c r="E373" s="41"/>
      <c r="F373" s="41"/>
      <c r="G373" s="41"/>
      <c r="H373" s="41"/>
      <c r="I373" s="41"/>
      <c r="J373" s="41"/>
      <c r="K373" s="41"/>
      <c r="L373" s="41"/>
      <c r="M373" s="41"/>
      <c r="N373" s="41"/>
      <c r="O373" s="41"/>
      <c r="P373" s="41"/>
      <c r="Q373" s="41"/>
      <c r="R373" s="41"/>
      <c r="S373" s="41"/>
      <c r="T373" s="41"/>
      <c r="U373" s="41"/>
    </row>
    <row r="374" customFormat="false" ht="15" hidden="false" customHeight="false" outlineLevel="0" collapsed="false">
      <c r="A374" s="41"/>
      <c r="B374" s="41"/>
      <c r="C374" s="41"/>
      <c r="D374" s="41"/>
      <c r="E374" s="41"/>
      <c r="F374" s="41"/>
      <c r="G374" s="41"/>
      <c r="H374" s="41"/>
      <c r="I374" s="41"/>
      <c r="J374" s="41"/>
      <c r="K374" s="41"/>
      <c r="L374" s="41"/>
      <c r="M374" s="41"/>
      <c r="N374" s="41"/>
      <c r="O374" s="41"/>
      <c r="P374" s="41"/>
      <c r="Q374" s="41"/>
      <c r="R374" s="41"/>
      <c r="S374" s="41"/>
      <c r="T374" s="41"/>
      <c r="U374" s="41"/>
    </row>
    <row r="375" customFormat="false" ht="15" hidden="false" customHeight="false" outlineLevel="0" collapsed="false">
      <c r="A375" s="41"/>
      <c r="B375" s="41"/>
      <c r="C375" s="41"/>
      <c r="D375" s="41"/>
      <c r="E375" s="41"/>
      <c r="F375" s="41"/>
      <c r="G375" s="41"/>
      <c r="H375" s="41"/>
      <c r="I375" s="41"/>
      <c r="J375" s="41"/>
      <c r="K375" s="41"/>
      <c r="L375" s="41"/>
      <c r="M375" s="41"/>
      <c r="N375" s="41"/>
      <c r="O375" s="41"/>
      <c r="P375" s="41"/>
      <c r="Q375" s="41"/>
      <c r="R375" s="41"/>
      <c r="S375" s="41"/>
      <c r="T375" s="41"/>
      <c r="U375" s="41"/>
    </row>
    <row r="376" customFormat="false" ht="15" hidden="false" customHeight="false" outlineLevel="0" collapsed="false">
      <c r="A376" s="41"/>
      <c r="B376" s="41"/>
      <c r="C376" s="41"/>
      <c r="D376" s="41"/>
      <c r="E376" s="41"/>
      <c r="F376" s="41"/>
      <c r="G376" s="41"/>
      <c r="H376" s="41"/>
      <c r="I376" s="41"/>
      <c r="J376" s="41"/>
      <c r="K376" s="41"/>
      <c r="L376" s="41"/>
      <c r="M376" s="41"/>
      <c r="N376" s="41"/>
      <c r="O376" s="41"/>
      <c r="P376" s="41"/>
      <c r="Q376" s="41"/>
      <c r="R376" s="41"/>
      <c r="S376" s="41"/>
      <c r="T376" s="41"/>
      <c r="U376" s="41"/>
    </row>
    <row r="377" customFormat="false" ht="15" hidden="false" customHeight="false" outlineLevel="0" collapsed="false">
      <c r="A377" s="41"/>
      <c r="B377" s="41"/>
      <c r="C377" s="41"/>
      <c r="D377" s="41"/>
      <c r="E377" s="41"/>
      <c r="F377" s="41"/>
      <c r="G377" s="41"/>
      <c r="H377" s="41"/>
      <c r="I377" s="41"/>
      <c r="J377" s="41"/>
      <c r="K377" s="41"/>
      <c r="L377" s="41"/>
      <c r="M377" s="41"/>
      <c r="N377" s="41"/>
      <c r="O377" s="41"/>
      <c r="P377" s="41"/>
      <c r="Q377" s="41"/>
      <c r="R377" s="41"/>
      <c r="S377" s="41"/>
      <c r="T377" s="41"/>
      <c r="U377" s="41"/>
    </row>
    <row r="378" customFormat="false" ht="15" hidden="false" customHeight="false" outlineLevel="0" collapsed="false">
      <c r="A378" s="41"/>
      <c r="B378" s="41"/>
      <c r="C378" s="41"/>
      <c r="D378" s="41"/>
      <c r="E378" s="41"/>
      <c r="F378" s="41"/>
      <c r="G378" s="41"/>
      <c r="H378" s="41"/>
      <c r="I378" s="41"/>
      <c r="J378" s="41"/>
      <c r="K378" s="41"/>
      <c r="L378" s="41"/>
      <c r="M378" s="41"/>
      <c r="N378" s="41"/>
      <c r="O378" s="41"/>
      <c r="P378" s="41"/>
      <c r="Q378" s="41"/>
      <c r="R378" s="41"/>
      <c r="S378" s="41"/>
      <c r="T378" s="41"/>
      <c r="U378" s="41"/>
    </row>
    <row r="379" customFormat="false" ht="15" hidden="false" customHeight="false" outlineLevel="0" collapsed="false">
      <c r="A379" s="41"/>
      <c r="B379" s="41"/>
      <c r="C379" s="41"/>
      <c r="D379" s="41"/>
      <c r="E379" s="41"/>
      <c r="F379" s="41"/>
      <c r="G379" s="41"/>
      <c r="H379" s="41"/>
      <c r="I379" s="41"/>
      <c r="J379" s="41"/>
      <c r="K379" s="41"/>
      <c r="L379" s="41"/>
      <c r="M379" s="41"/>
      <c r="N379" s="41"/>
      <c r="O379" s="41"/>
      <c r="P379" s="41"/>
      <c r="Q379" s="41"/>
      <c r="R379" s="41"/>
      <c r="S379" s="41"/>
      <c r="T379" s="41"/>
      <c r="U379" s="41"/>
    </row>
    <row r="380" customFormat="false" ht="15" hidden="false" customHeight="false" outlineLevel="0" collapsed="false">
      <c r="A380" s="41"/>
      <c r="B380" s="41"/>
      <c r="C380" s="41"/>
      <c r="D380" s="41"/>
      <c r="E380" s="41"/>
      <c r="F380" s="41"/>
      <c r="G380" s="41"/>
      <c r="H380" s="41"/>
      <c r="I380" s="41"/>
      <c r="J380" s="41"/>
      <c r="K380" s="41"/>
      <c r="L380" s="41"/>
      <c r="M380" s="41"/>
      <c r="N380" s="41"/>
      <c r="O380" s="41"/>
      <c r="P380" s="41"/>
      <c r="Q380" s="41"/>
      <c r="R380" s="41"/>
      <c r="S380" s="41"/>
      <c r="T380" s="41"/>
      <c r="U380" s="41"/>
    </row>
    <row r="381" customFormat="false" ht="15" hidden="false" customHeight="false" outlineLevel="0" collapsed="false">
      <c r="A381" s="41"/>
      <c r="B381" s="41"/>
      <c r="C381" s="41"/>
      <c r="D381" s="41"/>
      <c r="E381" s="41"/>
      <c r="F381" s="41"/>
      <c r="G381" s="41"/>
      <c r="H381" s="41"/>
      <c r="I381" s="41"/>
      <c r="J381" s="41"/>
      <c r="K381" s="41"/>
      <c r="L381" s="41"/>
      <c r="M381" s="41"/>
      <c r="N381" s="41"/>
      <c r="O381" s="41"/>
      <c r="P381" s="41"/>
      <c r="Q381" s="41"/>
      <c r="R381" s="41"/>
      <c r="S381" s="41"/>
      <c r="T381" s="41"/>
      <c r="U381" s="41"/>
    </row>
    <row r="382" customFormat="false" ht="15" hidden="false" customHeight="false" outlineLevel="0" collapsed="false">
      <c r="A382" s="41"/>
      <c r="B382" s="41"/>
      <c r="C382" s="41"/>
      <c r="D382" s="41"/>
      <c r="E382" s="41"/>
      <c r="F382" s="41"/>
      <c r="G382" s="41"/>
      <c r="H382" s="41"/>
      <c r="I382" s="41"/>
      <c r="J382" s="41"/>
      <c r="K382" s="41"/>
      <c r="L382" s="41"/>
      <c r="M382" s="41"/>
      <c r="N382" s="41"/>
      <c r="O382" s="41"/>
      <c r="P382" s="41"/>
      <c r="Q382" s="41"/>
      <c r="R382" s="41"/>
      <c r="S382" s="41"/>
      <c r="T382" s="41"/>
      <c r="U382" s="41"/>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5">
      <formula>""</formula>
    </cfRule>
    <cfRule type="cellIs" priority="3" operator="equal" aboveAverage="0" equalAverage="0" bottom="0" percent="0" rank="0" text="" dxfId="6">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6" colorId="64" zoomScale="80" zoomScaleNormal="80" zoomScalePageLayoutView="80" workbookViewId="0">
      <selection pane="topLeft" activeCell="A14" activeCellId="0" sqref="A14"/>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3" t="str">
        <f aca="false">'3.3 паспорт описание'!A5:C5</f>
        <v>Год раскрытия информации: 2025 год</v>
      </c>
      <c r="B4" s="83"/>
      <c r="C4" s="83"/>
      <c r="D4" s="83"/>
      <c r="E4" s="83"/>
      <c r="F4" s="83"/>
      <c r="G4" s="83"/>
      <c r="H4" s="83"/>
      <c r="I4" s="83"/>
      <c r="J4" s="83"/>
      <c r="K4" s="83"/>
      <c r="L4" s="83"/>
      <c r="M4" s="83"/>
      <c r="N4" s="83"/>
      <c r="O4" s="83"/>
      <c r="P4" s="83"/>
      <c r="Q4" s="83"/>
      <c r="R4" s="83"/>
      <c r="S4" s="83"/>
      <c r="T4" s="83"/>
      <c r="U4" s="83"/>
      <c r="V4" s="83"/>
      <c r="W4" s="83"/>
      <c r="X4" s="83"/>
      <c r="Y4" s="83"/>
      <c r="Z4" s="83"/>
    </row>
    <row r="5" customFormat="false" ht="18.75" hidden="false" customHeight="false" outlineLevel="0" collapsed="false">
      <c r="A5" s="84"/>
      <c r="B5" s="84"/>
      <c r="C5" s="84"/>
      <c r="D5" s="84"/>
      <c r="E5" s="84"/>
      <c r="F5" s="84"/>
      <c r="G5" s="84"/>
      <c r="H5" s="84"/>
      <c r="I5" s="84"/>
      <c r="J5" s="84"/>
      <c r="K5" s="84"/>
      <c r="L5" s="84"/>
      <c r="M5" s="84"/>
      <c r="N5" s="84"/>
      <c r="O5" s="84"/>
      <c r="P5" s="84"/>
      <c r="Q5" s="84"/>
      <c r="R5" s="84"/>
      <c r="S5" s="84"/>
      <c r="T5" s="84"/>
      <c r="U5" s="84"/>
      <c r="V5" s="84"/>
      <c r="W5" s="84"/>
      <c r="X5" s="84"/>
      <c r="Y5" s="84"/>
      <c r="Z5" s="84"/>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3" t="str">
        <f aca="false">'3.3 паспорт описание'!A9:C9</f>
        <v>Акционерное общество "Южные электрические сети Камчатки"</v>
      </c>
      <c r="B8" s="53"/>
      <c r="C8" s="53"/>
      <c r="D8" s="53"/>
      <c r="E8" s="53"/>
      <c r="F8" s="53"/>
      <c r="G8" s="53"/>
      <c r="H8" s="53"/>
      <c r="I8" s="53"/>
      <c r="J8" s="53"/>
      <c r="K8" s="53"/>
      <c r="L8" s="53"/>
      <c r="M8" s="53"/>
      <c r="N8" s="53"/>
      <c r="O8" s="53"/>
      <c r="P8" s="53"/>
      <c r="Q8" s="53"/>
      <c r="R8" s="53"/>
      <c r="S8" s="53"/>
      <c r="T8" s="53"/>
      <c r="U8" s="53"/>
      <c r="V8" s="53"/>
      <c r="W8" s="53"/>
      <c r="X8" s="53"/>
      <c r="Y8" s="53"/>
      <c r="Z8" s="53"/>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O_525-ТПт-16</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5"/>
      <c r="AB13" s="85"/>
    </row>
    <row r="14" customFormat="false" ht="18.75" hidden="false" customHeight="false" outlineLevel="0" collapsed="false">
      <c r="A14" s="53" t="str">
        <f aca="false">'3.3 паспорт описание'!A15:C15</f>
        <v>Строительство теплотрассы протяженностью 0,031 км для технологического присоединения объекта "Метрологическая станция 2 разряда Слаутное (модульный дом)"</v>
      </c>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customFormat="false" ht="15" hidden="false" customHeight="false" outlineLevel="0" collapsed="false">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7"/>
      <c r="AB17" s="87"/>
    </row>
    <row r="18" customFormat="false" ht="15" hidden="false" customHeight="fals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7"/>
      <c r="AB18" s="87"/>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7"/>
      <c r="AB19" s="87"/>
    </row>
    <row r="20" customFormat="fals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90"/>
      <c r="AB20" s="90"/>
    </row>
    <row r="21" customFormat="false" ht="15" hidden="false" customHeight="false" outlineLevel="0" collapsed="false">
      <c r="A21" s="89"/>
      <c r="B21" s="89"/>
      <c r="C21" s="89"/>
      <c r="D21" s="89"/>
      <c r="E21" s="89"/>
      <c r="F21" s="89"/>
      <c r="G21" s="89"/>
      <c r="H21" s="89"/>
      <c r="I21" s="89"/>
      <c r="J21" s="89"/>
      <c r="K21" s="89"/>
      <c r="L21" s="89"/>
      <c r="M21" s="89"/>
      <c r="N21" s="89"/>
      <c r="O21" s="89"/>
      <c r="P21" s="89"/>
      <c r="Q21" s="89"/>
      <c r="R21" s="89"/>
      <c r="S21" s="89"/>
      <c r="T21" s="89"/>
      <c r="U21" s="89"/>
      <c r="V21" s="89"/>
      <c r="W21" s="89"/>
      <c r="X21" s="89"/>
      <c r="Y21" s="89"/>
      <c r="Z21" s="89"/>
      <c r="AA21" s="90"/>
      <c r="AB21" s="90"/>
    </row>
    <row r="22" customFormat="false" ht="15" hidden="false" customHeight="false" outlineLevel="0" collapsed="false">
      <c r="A22" s="91" t="s">
        <v>155</v>
      </c>
      <c r="B22" s="91"/>
      <c r="C22" s="91"/>
      <c r="D22" s="91"/>
      <c r="E22" s="91"/>
      <c r="F22" s="91"/>
      <c r="G22" s="91"/>
      <c r="H22" s="91"/>
      <c r="I22" s="91"/>
      <c r="J22" s="91"/>
      <c r="K22" s="91"/>
      <c r="L22" s="91"/>
      <c r="M22" s="91"/>
      <c r="N22" s="91"/>
      <c r="O22" s="91"/>
      <c r="P22" s="91"/>
      <c r="Q22" s="91"/>
      <c r="R22" s="91"/>
      <c r="S22" s="91"/>
      <c r="T22" s="91"/>
      <c r="U22" s="91"/>
      <c r="V22" s="91"/>
      <c r="W22" s="91"/>
      <c r="X22" s="91"/>
      <c r="Y22" s="91"/>
      <c r="Z22" s="91"/>
      <c r="AA22" s="92"/>
      <c r="AB22" s="92"/>
    </row>
    <row r="23" customFormat="false" ht="15" hidden="false" customHeight="true" outlineLevel="0" collapsed="false">
      <c r="A23" s="93" t="s">
        <v>156</v>
      </c>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2"/>
      <c r="AB23" s="92"/>
    </row>
    <row r="24" customFormat="false" ht="65.25" hidden="false" customHeight="true" outlineLevel="0" collapsed="false">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2"/>
      <c r="AB24" s="92"/>
    </row>
    <row r="25" customFormat="false" ht="32.25" hidden="false" customHeight="true" outlineLevel="0" collapsed="false">
      <c r="A25" s="94" t="s">
        <v>157</v>
      </c>
      <c r="B25" s="94"/>
      <c r="C25" s="94"/>
      <c r="D25" s="94"/>
      <c r="E25" s="94"/>
      <c r="F25" s="94"/>
      <c r="G25" s="94"/>
      <c r="H25" s="94"/>
      <c r="I25" s="94"/>
      <c r="J25" s="94"/>
      <c r="K25" s="94"/>
      <c r="L25" s="94"/>
      <c r="M25" s="94" t="s">
        <v>158</v>
      </c>
      <c r="N25" s="94"/>
      <c r="O25" s="94"/>
      <c r="P25" s="94"/>
      <c r="Q25" s="94"/>
      <c r="R25" s="94"/>
      <c r="S25" s="94"/>
      <c r="T25" s="94"/>
      <c r="U25" s="94"/>
      <c r="V25" s="94"/>
      <c r="W25" s="94"/>
      <c r="X25" s="94"/>
      <c r="Y25" s="94"/>
      <c r="Z25" s="94"/>
    </row>
    <row r="26" customFormat="false" ht="151.5" hidden="false" customHeight="true" outlineLevel="0" collapsed="false">
      <c r="A26" s="94" t="s">
        <v>159</v>
      </c>
      <c r="B26" s="95" t="s">
        <v>160</v>
      </c>
      <c r="C26" s="94" t="s">
        <v>161</v>
      </c>
      <c r="D26" s="94" t="s">
        <v>162</v>
      </c>
      <c r="E26" s="94" t="s">
        <v>163</v>
      </c>
      <c r="F26" s="94" t="s">
        <v>164</v>
      </c>
      <c r="G26" s="94" t="s">
        <v>165</v>
      </c>
      <c r="H26" s="94" t="s">
        <v>166</v>
      </c>
      <c r="I26" s="94" t="s">
        <v>167</v>
      </c>
      <c r="J26" s="94" t="s">
        <v>168</v>
      </c>
      <c r="K26" s="95" t="s">
        <v>169</v>
      </c>
      <c r="L26" s="95" t="s">
        <v>170</v>
      </c>
      <c r="M26" s="96" t="s">
        <v>171</v>
      </c>
      <c r="N26" s="95" t="s">
        <v>172</v>
      </c>
      <c r="O26" s="97" t="s">
        <v>173</v>
      </c>
      <c r="P26" s="97" t="s">
        <v>174</v>
      </c>
      <c r="Q26" s="97" t="s">
        <v>175</v>
      </c>
      <c r="R26" s="94" t="s">
        <v>166</v>
      </c>
      <c r="S26" s="97" t="s">
        <v>176</v>
      </c>
      <c r="T26" s="97" t="s">
        <v>177</v>
      </c>
      <c r="U26" s="97" t="s">
        <v>178</v>
      </c>
      <c r="V26" s="97" t="s">
        <v>175</v>
      </c>
      <c r="W26" s="98" t="s">
        <v>179</v>
      </c>
      <c r="X26" s="98" t="s">
        <v>180</v>
      </c>
      <c r="Y26" s="98" t="s">
        <v>181</v>
      </c>
      <c r="Z26" s="99" t="s">
        <v>182</v>
      </c>
    </row>
    <row r="27" customFormat="false" ht="16.5" hidden="false" customHeight="true" outlineLevel="0" collapsed="false">
      <c r="A27" s="94" t="n">
        <v>1</v>
      </c>
      <c r="B27" s="95" t="n">
        <v>2</v>
      </c>
      <c r="C27" s="94" t="n">
        <v>3</v>
      </c>
      <c r="D27" s="95" t="n">
        <v>4</v>
      </c>
      <c r="E27" s="94" t="n">
        <v>5</v>
      </c>
      <c r="F27" s="95" t="n">
        <v>6</v>
      </c>
      <c r="G27" s="94" t="n">
        <v>7</v>
      </c>
      <c r="H27" s="95" t="n">
        <v>8</v>
      </c>
      <c r="I27" s="94" t="n">
        <v>9</v>
      </c>
      <c r="J27" s="95" t="n">
        <v>10</v>
      </c>
      <c r="K27" s="94" t="n">
        <v>11</v>
      </c>
      <c r="L27" s="95" t="n">
        <v>12</v>
      </c>
      <c r="M27" s="94" t="n">
        <v>13</v>
      </c>
      <c r="N27" s="95" t="n">
        <v>14</v>
      </c>
      <c r="O27" s="94" t="n">
        <v>15</v>
      </c>
      <c r="P27" s="95" t="n">
        <v>16</v>
      </c>
      <c r="Q27" s="94" t="n">
        <v>17</v>
      </c>
      <c r="R27" s="95" t="n">
        <v>18</v>
      </c>
      <c r="S27" s="94" t="n">
        <v>19</v>
      </c>
      <c r="T27" s="95" t="n">
        <v>20</v>
      </c>
      <c r="U27" s="94" t="n">
        <v>21</v>
      </c>
      <c r="V27" s="95" t="n">
        <v>22</v>
      </c>
      <c r="W27" s="94" t="n">
        <v>23</v>
      </c>
      <c r="X27" s="95" t="n">
        <v>24</v>
      </c>
      <c r="Y27" s="94" t="n">
        <v>25</v>
      </c>
      <c r="Z27" s="95" t="n">
        <v>26</v>
      </c>
    </row>
    <row r="28" customFormat="false" ht="45.75" hidden="false" customHeight="true" outlineLevel="0" collapsed="false">
      <c r="A28" s="100" t="s">
        <v>23</v>
      </c>
      <c r="B28" s="100" t="s">
        <v>23</v>
      </c>
      <c r="C28" s="100" t="s">
        <v>23</v>
      </c>
      <c r="D28" s="100" t="s">
        <v>23</v>
      </c>
      <c r="E28" s="100" t="s">
        <v>23</v>
      </c>
      <c r="F28" s="100" t="s">
        <v>23</v>
      </c>
      <c r="G28" s="100" t="s">
        <v>23</v>
      </c>
      <c r="H28" s="100" t="s">
        <v>23</v>
      </c>
      <c r="I28" s="100" t="s">
        <v>23</v>
      </c>
      <c r="J28" s="100" t="s">
        <v>23</v>
      </c>
      <c r="K28" s="100" t="s">
        <v>23</v>
      </c>
      <c r="L28" s="100" t="s">
        <v>23</v>
      </c>
      <c r="M28" s="100" t="s">
        <v>23</v>
      </c>
      <c r="N28" s="100" t="s">
        <v>23</v>
      </c>
      <c r="O28" s="100" t="s">
        <v>23</v>
      </c>
      <c r="P28" s="100" t="s">
        <v>23</v>
      </c>
      <c r="Q28" s="100" t="s">
        <v>23</v>
      </c>
      <c r="R28" s="100" t="s">
        <v>23</v>
      </c>
      <c r="S28" s="100" t="s">
        <v>23</v>
      </c>
      <c r="T28" s="100" t="s">
        <v>23</v>
      </c>
      <c r="U28" s="100" t="s">
        <v>23</v>
      </c>
      <c r="V28" s="100" t="s">
        <v>23</v>
      </c>
      <c r="W28" s="100" t="s">
        <v>23</v>
      </c>
      <c r="X28" s="100" t="s">
        <v>23</v>
      </c>
      <c r="Y28" s="100" t="s">
        <v>23</v>
      </c>
      <c r="Z28" s="100" t="s">
        <v>23</v>
      </c>
    </row>
    <row r="29" customFormat="false" ht="15" hidden="true" customHeight="false" outlineLevel="0" collapsed="false">
      <c r="A29" s="101" t="s">
        <v>183</v>
      </c>
      <c r="B29" s="101" t="s">
        <v>184</v>
      </c>
      <c r="C29" s="101" t="s">
        <v>185</v>
      </c>
      <c r="D29" s="101" t="s">
        <v>186</v>
      </c>
      <c r="E29" s="101" t="s">
        <v>187</v>
      </c>
      <c r="F29" s="102" t="s">
        <v>188</v>
      </c>
      <c r="G29" s="102" t="s">
        <v>189</v>
      </c>
      <c r="H29" s="101" t="s">
        <v>166</v>
      </c>
      <c r="I29" s="102" t="s">
        <v>190</v>
      </c>
      <c r="J29" s="103" t="s">
        <v>191</v>
      </c>
      <c r="K29" s="104" t="s">
        <v>192</v>
      </c>
      <c r="L29" s="101"/>
      <c r="M29" s="104" t="s">
        <v>193</v>
      </c>
      <c r="N29" s="101"/>
      <c r="O29" s="101"/>
      <c r="P29" s="101"/>
      <c r="Q29" s="101"/>
      <c r="R29" s="101"/>
      <c r="S29" s="101"/>
      <c r="T29" s="101"/>
      <c r="U29" s="101"/>
      <c r="V29" s="101"/>
      <c r="W29" s="101"/>
      <c r="X29" s="101"/>
      <c r="Y29" s="101"/>
      <c r="Z29" s="101"/>
    </row>
    <row r="30" customFormat="false" ht="15" hidden="true" customHeight="false" outlineLevel="0" collapsed="false">
      <c r="A30" s="101" t="s">
        <v>183</v>
      </c>
      <c r="B30" s="101" t="s">
        <v>194</v>
      </c>
      <c r="C30" s="101" t="s">
        <v>195</v>
      </c>
      <c r="D30" s="101" t="s">
        <v>196</v>
      </c>
      <c r="E30" s="101" t="s">
        <v>197</v>
      </c>
      <c r="F30" s="102" t="s">
        <v>198</v>
      </c>
      <c r="G30" s="102" t="s">
        <v>199</v>
      </c>
      <c r="H30" s="101" t="s">
        <v>166</v>
      </c>
      <c r="I30" s="102" t="s">
        <v>200</v>
      </c>
      <c r="J30" s="103" t="s">
        <v>201</v>
      </c>
      <c r="K30" s="104" t="s">
        <v>202</v>
      </c>
      <c r="L30" s="105"/>
      <c r="M30" s="104" t="s">
        <v>203</v>
      </c>
      <c r="N30" s="104"/>
      <c r="O30" s="104"/>
      <c r="P30" s="104"/>
      <c r="Q30" s="104"/>
      <c r="R30" s="104"/>
      <c r="S30" s="104"/>
      <c r="T30" s="104"/>
      <c r="U30" s="104"/>
      <c r="V30" s="104"/>
      <c r="W30" s="104"/>
      <c r="X30" s="104"/>
      <c r="Y30" s="104"/>
      <c r="Z30" s="104"/>
    </row>
    <row r="31" customFormat="false" ht="15" hidden="true" customHeight="false" outlineLevel="0" collapsed="false">
      <c r="A31" s="101" t="s">
        <v>183</v>
      </c>
      <c r="B31" s="101" t="s">
        <v>204</v>
      </c>
      <c r="C31" s="101" t="s">
        <v>205</v>
      </c>
      <c r="D31" s="101" t="s">
        <v>206</v>
      </c>
      <c r="E31" s="101" t="s">
        <v>207</v>
      </c>
      <c r="F31" s="102" t="s">
        <v>208</v>
      </c>
      <c r="G31" s="102" t="s">
        <v>209</v>
      </c>
      <c r="H31" s="101" t="s">
        <v>166</v>
      </c>
      <c r="I31" s="102" t="s">
        <v>210</v>
      </c>
      <c r="J31" s="103" t="s">
        <v>211</v>
      </c>
      <c r="K31" s="104" t="s">
        <v>212</v>
      </c>
      <c r="L31" s="105"/>
      <c r="M31" s="101"/>
      <c r="N31" s="101"/>
      <c r="O31" s="101"/>
      <c r="P31" s="101"/>
      <c r="Q31" s="101"/>
      <c r="R31" s="101"/>
      <c r="S31" s="101"/>
      <c r="T31" s="101"/>
      <c r="U31" s="101"/>
      <c r="V31" s="101"/>
      <c r="W31" s="101"/>
      <c r="X31" s="101"/>
      <c r="Y31" s="101"/>
      <c r="Z31" s="101"/>
    </row>
    <row r="32" customFormat="false" ht="15" hidden="true" customHeight="false" outlineLevel="0" collapsed="false">
      <c r="A32" s="101" t="s">
        <v>183</v>
      </c>
      <c r="B32" s="101" t="s">
        <v>213</v>
      </c>
      <c r="C32" s="101" t="s">
        <v>214</v>
      </c>
      <c r="D32" s="101" t="s">
        <v>215</v>
      </c>
      <c r="E32" s="101" t="s">
        <v>216</v>
      </c>
      <c r="F32" s="102" t="s">
        <v>217</v>
      </c>
      <c r="G32" s="102" t="s">
        <v>218</v>
      </c>
      <c r="H32" s="101" t="s">
        <v>166</v>
      </c>
      <c r="I32" s="102" t="s">
        <v>219</v>
      </c>
      <c r="J32" s="103" t="s">
        <v>220</v>
      </c>
      <c r="K32" s="104" t="s">
        <v>221</v>
      </c>
      <c r="L32" s="105"/>
      <c r="M32" s="101"/>
      <c r="N32" s="101"/>
      <c r="O32" s="101"/>
      <c r="P32" s="101"/>
      <c r="Q32" s="101"/>
      <c r="R32" s="101"/>
      <c r="S32" s="101"/>
      <c r="T32" s="101"/>
      <c r="U32" s="101"/>
      <c r="V32" s="101"/>
      <c r="W32" s="101"/>
      <c r="X32" s="101"/>
      <c r="Y32" s="101"/>
      <c r="Z32" s="101"/>
    </row>
    <row r="33" customFormat="false" ht="15" hidden="true" customHeight="false" outlineLevel="0" collapsed="false">
      <c r="A33" s="101" t="s">
        <v>203</v>
      </c>
      <c r="B33" s="101" t="s">
        <v>203</v>
      </c>
      <c r="C33" s="101" t="s">
        <v>203</v>
      </c>
      <c r="D33" s="101" t="s">
        <v>203</v>
      </c>
      <c r="E33" s="101" t="s">
        <v>203</v>
      </c>
      <c r="F33" s="101" t="s">
        <v>203</v>
      </c>
      <c r="G33" s="101" t="s">
        <v>203</v>
      </c>
      <c r="H33" s="101" t="s">
        <v>203</v>
      </c>
      <c r="I33" s="101" t="s">
        <v>203</v>
      </c>
      <c r="J33" s="101" t="s">
        <v>203</v>
      </c>
      <c r="K33" s="101" t="s">
        <v>203</v>
      </c>
      <c r="L33" s="105"/>
      <c r="M33" s="101"/>
      <c r="N33" s="101"/>
      <c r="O33" s="101"/>
      <c r="P33" s="101"/>
      <c r="Q33" s="101"/>
      <c r="R33" s="101"/>
      <c r="S33" s="101"/>
      <c r="T33" s="101"/>
      <c r="U33" s="101"/>
      <c r="V33" s="101"/>
      <c r="W33" s="101"/>
      <c r="X33" s="101"/>
      <c r="Y33" s="101"/>
      <c r="Z33" s="101"/>
    </row>
    <row r="34" customFormat="false" ht="30" hidden="true" customHeight="false" outlineLevel="0" collapsed="false">
      <c r="A34" s="106" t="s">
        <v>222</v>
      </c>
      <c r="B34" s="106"/>
      <c r="C34" s="103" t="s">
        <v>223</v>
      </c>
      <c r="D34" s="103" t="s">
        <v>224</v>
      </c>
      <c r="E34" s="103" t="s">
        <v>225</v>
      </c>
      <c r="F34" s="103" t="s">
        <v>226</v>
      </c>
      <c r="G34" s="103" t="s">
        <v>227</v>
      </c>
      <c r="H34" s="102" t="s">
        <v>166</v>
      </c>
      <c r="I34" s="103" t="s">
        <v>228</v>
      </c>
      <c r="J34" s="103" t="s">
        <v>229</v>
      </c>
      <c r="K34" s="101"/>
      <c r="L34" s="101"/>
      <c r="M34" s="101"/>
      <c r="N34" s="101"/>
      <c r="O34" s="101"/>
      <c r="P34" s="101"/>
      <c r="Q34" s="101"/>
      <c r="R34" s="101"/>
      <c r="S34" s="101"/>
      <c r="T34" s="101"/>
      <c r="U34" s="101"/>
      <c r="V34" s="101"/>
      <c r="W34" s="101"/>
      <c r="X34" s="101"/>
      <c r="Y34" s="101"/>
      <c r="Z34" s="101"/>
    </row>
    <row r="35" customFormat="false" ht="15" hidden="true" customHeight="false" outlineLevel="0" collapsed="false">
      <c r="A35" s="101" t="s">
        <v>203</v>
      </c>
      <c r="B35" s="101" t="s">
        <v>203</v>
      </c>
      <c r="C35" s="101" t="s">
        <v>203</v>
      </c>
      <c r="D35" s="101" t="s">
        <v>203</v>
      </c>
      <c r="E35" s="101" t="s">
        <v>203</v>
      </c>
      <c r="F35" s="101" t="s">
        <v>203</v>
      </c>
      <c r="G35" s="101" t="s">
        <v>203</v>
      </c>
      <c r="H35" s="101" t="s">
        <v>203</v>
      </c>
      <c r="I35" s="101" t="s">
        <v>203</v>
      </c>
      <c r="J35" s="101" t="s">
        <v>203</v>
      </c>
      <c r="K35" s="101" t="s">
        <v>203</v>
      </c>
      <c r="L35" s="101"/>
      <c r="M35" s="101"/>
      <c r="N35" s="101"/>
      <c r="O35" s="101"/>
      <c r="P35" s="101"/>
      <c r="Q35" s="101"/>
      <c r="R35" s="101"/>
      <c r="S35" s="101"/>
      <c r="T35" s="101"/>
      <c r="U35" s="101"/>
      <c r="V35" s="101"/>
      <c r="W35" s="101"/>
      <c r="X35" s="101"/>
      <c r="Y35" s="101"/>
      <c r="Z35" s="101"/>
    </row>
    <row r="39" customFormat="false" ht="15" hidden="false" customHeight="false" outlineLevel="0" collapsed="false">
      <c r="A39" s="107"/>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19" activeCellId="0" sqref="C1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3" t="str">
        <f aca="false">'3.4. Паспорт надежность'!A4:Z4</f>
        <v>Год раскрытия информации: 2025 год</v>
      </c>
      <c r="B5" s="83"/>
      <c r="C5" s="83"/>
      <c r="D5" s="83"/>
      <c r="E5" s="83"/>
      <c r="F5" s="83"/>
      <c r="G5" s="83"/>
      <c r="H5" s="83"/>
      <c r="I5" s="83"/>
      <c r="J5" s="83"/>
      <c r="K5" s="83"/>
      <c r="L5" s="83"/>
      <c r="M5" s="83"/>
      <c r="N5" s="83"/>
      <c r="O5" s="83"/>
      <c r="P5" s="79"/>
      <c r="Q5" s="79"/>
      <c r="R5" s="79"/>
      <c r="S5" s="79"/>
      <c r="T5" s="79"/>
      <c r="U5" s="79"/>
      <c r="V5" s="79"/>
      <c r="W5" s="79"/>
      <c r="X5" s="79"/>
      <c r="Y5" s="79"/>
      <c r="Z5" s="79"/>
      <c r="AA5" s="79"/>
      <c r="AB5" s="79"/>
    </row>
    <row r="6" s="3" customFormat="true" ht="18.75" hidden="false" customHeight="false" outlineLevel="0" collapsed="false">
      <c r="A6" s="108"/>
      <c r="B6" s="108"/>
      <c r="C6" s="109"/>
      <c r="D6" s="109"/>
      <c r="E6" s="109"/>
      <c r="F6" s="109"/>
      <c r="G6" s="109"/>
      <c r="H6" s="109"/>
      <c r="I6" s="109"/>
      <c r="J6" s="109"/>
      <c r="K6" s="109"/>
      <c r="L6" s="6"/>
      <c r="M6" s="109"/>
      <c r="N6" s="109"/>
      <c r="O6" s="109"/>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3" t="str">
        <f aca="false">'3.4. Паспорт надежность'!A8:Z8</f>
        <v>Акционерное общество "Южные электрические сети Камчатки"</v>
      </c>
      <c r="B9" s="53"/>
      <c r="C9" s="53"/>
      <c r="D9" s="53"/>
      <c r="E9" s="53"/>
      <c r="F9" s="53"/>
      <c r="G9" s="53"/>
      <c r="H9" s="53"/>
      <c r="I9" s="53"/>
      <c r="J9" s="53"/>
      <c r="K9" s="53"/>
      <c r="L9" s="53"/>
      <c r="M9" s="53"/>
      <c r="N9" s="53"/>
      <c r="O9" s="53"/>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O_525-ТПт-16</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3" t="str">
        <f aca="false">'3.4. Паспорт надежность'!A14:Z14</f>
        <v>Строительство теплотрассы протяженностью 0,031 км для технологического присоединения объекта "Метрологическая станция 2 разряда Слаутное (модульный дом)"</v>
      </c>
      <c r="B15" s="53"/>
      <c r="C15" s="53"/>
      <c r="D15" s="53"/>
      <c r="E15" s="53"/>
      <c r="F15" s="53"/>
      <c r="G15" s="53"/>
      <c r="H15" s="53"/>
      <c r="I15" s="53"/>
      <c r="J15" s="53"/>
      <c r="K15" s="53"/>
      <c r="L15" s="53"/>
      <c r="M15" s="53"/>
      <c r="N15" s="53"/>
      <c r="O15" s="53"/>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230</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6" t="s">
        <v>12</v>
      </c>
      <c r="B19" s="46" t="s">
        <v>231</v>
      </c>
      <c r="C19" s="46" t="s">
        <v>232</v>
      </c>
      <c r="D19" s="46" t="s">
        <v>233</v>
      </c>
      <c r="E19" s="46" t="s">
        <v>234</v>
      </c>
      <c r="F19" s="46"/>
      <c r="G19" s="46"/>
      <c r="H19" s="46"/>
      <c r="I19" s="46"/>
      <c r="J19" s="46" t="s">
        <v>235</v>
      </c>
      <c r="K19" s="46"/>
      <c r="L19" s="46"/>
      <c r="M19" s="46"/>
      <c r="N19" s="46"/>
      <c r="O19" s="46"/>
      <c r="P19" s="21"/>
      <c r="Q19" s="21"/>
      <c r="R19" s="21"/>
      <c r="S19" s="21"/>
      <c r="T19" s="21"/>
      <c r="U19" s="21"/>
      <c r="V19" s="21"/>
      <c r="W19" s="21"/>
    </row>
    <row r="20" s="20" customFormat="true" ht="51" hidden="false" customHeight="true" outlineLevel="0" collapsed="false">
      <c r="A20" s="46"/>
      <c r="B20" s="46"/>
      <c r="C20" s="46"/>
      <c r="D20" s="46"/>
      <c r="E20" s="46" t="s">
        <v>236</v>
      </c>
      <c r="F20" s="46" t="s">
        <v>237</v>
      </c>
      <c r="G20" s="46" t="s">
        <v>238</v>
      </c>
      <c r="H20" s="46" t="s">
        <v>239</v>
      </c>
      <c r="I20" s="46" t="s">
        <v>240</v>
      </c>
      <c r="J20" s="46" t="n">
        <v>2016</v>
      </c>
      <c r="K20" s="46" t="n">
        <v>2017</v>
      </c>
      <c r="L20" s="110" t="n">
        <v>2018</v>
      </c>
      <c r="M20" s="111" t="n">
        <v>2019</v>
      </c>
      <c r="N20" s="111" t="n">
        <v>2020</v>
      </c>
      <c r="O20" s="111"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2" t="s">
        <v>23</v>
      </c>
      <c r="B22" s="113" t="s">
        <v>23</v>
      </c>
      <c r="C22" s="114" t="s">
        <v>23</v>
      </c>
      <c r="D22" s="114" t="s">
        <v>23</v>
      </c>
      <c r="E22" s="114" t="s">
        <v>23</v>
      </c>
      <c r="F22" s="114" t="s">
        <v>23</v>
      </c>
      <c r="G22" s="114" t="s">
        <v>23</v>
      </c>
      <c r="H22" s="114" t="s">
        <v>23</v>
      </c>
      <c r="I22" s="114" t="s">
        <v>23</v>
      </c>
      <c r="J22" s="114" t="s">
        <v>23</v>
      </c>
      <c r="K22" s="114" t="s">
        <v>23</v>
      </c>
      <c r="L22" s="114" t="s">
        <v>23</v>
      </c>
      <c r="M22" s="114" t="s">
        <v>23</v>
      </c>
      <c r="N22" s="114" t="s">
        <v>23</v>
      </c>
      <c r="O22" s="114" t="s">
        <v>23</v>
      </c>
      <c r="P22" s="27"/>
      <c r="Q22" s="27"/>
      <c r="R22" s="27"/>
      <c r="S22" s="27"/>
      <c r="T22" s="27"/>
      <c r="U22" s="27"/>
      <c r="V22" s="28"/>
      <c r="W22" s="28"/>
      <c r="X22" s="28"/>
      <c r="Y22" s="28"/>
      <c r="Z22" s="28"/>
    </row>
    <row r="23" customFormat="false" ht="15" hidden="false" customHeight="false" outlineLevel="0" collapsed="false">
      <c r="A23" s="41"/>
      <c r="B23" s="41"/>
      <c r="C23" s="41"/>
      <c r="D23" s="41"/>
      <c r="E23" s="41"/>
      <c r="F23" s="41"/>
      <c r="G23" s="41"/>
      <c r="H23" s="41"/>
      <c r="I23" s="41"/>
      <c r="J23" s="41"/>
      <c r="K23" s="41"/>
      <c r="L23" s="41"/>
      <c r="M23" s="41"/>
      <c r="N23" s="41"/>
      <c r="O23" s="41"/>
      <c r="P23" s="41"/>
      <c r="Q23" s="41"/>
      <c r="R23" s="41"/>
      <c r="S23" s="41"/>
      <c r="T23" s="41"/>
      <c r="U23" s="41"/>
      <c r="V23" s="41"/>
      <c r="W23" s="41"/>
      <c r="X23" s="41"/>
      <c r="Y23" s="41"/>
      <c r="Z23" s="41"/>
    </row>
    <row r="24" customFormat="false" ht="15" hidden="false" customHeight="false" outlineLevel="0" collapsed="false">
      <c r="A24" s="41"/>
      <c r="B24" s="41"/>
      <c r="C24" s="41"/>
      <c r="D24" s="41"/>
      <c r="E24" s="41"/>
      <c r="F24" s="41"/>
      <c r="G24" s="41"/>
      <c r="H24" s="41"/>
      <c r="I24" s="41"/>
      <c r="J24" s="41"/>
      <c r="K24" s="41"/>
      <c r="L24" s="41"/>
      <c r="M24" s="41"/>
      <c r="N24" s="41"/>
      <c r="O24" s="41"/>
      <c r="P24" s="41"/>
      <c r="Q24" s="41"/>
      <c r="R24" s="41"/>
      <c r="S24" s="41"/>
      <c r="T24" s="41"/>
      <c r="U24" s="41"/>
      <c r="V24" s="41"/>
      <c r="W24" s="41"/>
      <c r="X24" s="41"/>
      <c r="Y24" s="41"/>
      <c r="Z24" s="41"/>
    </row>
    <row r="25" customFormat="false" ht="15" hidden="false" customHeight="false" outlineLevel="0" collapsed="false">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row>
    <row r="26" customFormat="false" ht="15" hidden="false" customHeight="false" outlineLevel="0" collapsed="false">
      <c r="A26" s="41"/>
      <c r="B26" s="41"/>
      <c r="C26" s="41"/>
      <c r="D26" s="41"/>
      <c r="E26" s="41"/>
      <c r="F26" s="41"/>
      <c r="G26" s="41"/>
      <c r="H26" s="41"/>
      <c r="I26" s="41"/>
      <c r="J26" s="41"/>
      <c r="K26" s="41"/>
      <c r="L26" s="41"/>
      <c r="M26" s="41"/>
      <c r="N26" s="41"/>
      <c r="O26" s="41"/>
      <c r="P26" s="41"/>
      <c r="Q26" s="41"/>
      <c r="R26" s="41"/>
      <c r="S26" s="41"/>
      <c r="T26" s="41"/>
      <c r="U26" s="41"/>
      <c r="V26" s="41"/>
      <c r="W26" s="41"/>
      <c r="X26" s="41"/>
      <c r="Y26" s="41"/>
      <c r="Z26" s="41"/>
    </row>
    <row r="27" customFormat="false" ht="15" hidden="false" customHeight="false" outlineLevel="0" collapsed="false">
      <c r="A27" s="41"/>
      <c r="B27" s="41"/>
      <c r="C27" s="41"/>
      <c r="D27" s="41"/>
      <c r="E27" s="41"/>
      <c r="F27" s="41"/>
      <c r="G27" s="41"/>
      <c r="H27" s="41"/>
      <c r="I27" s="41"/>
      <c r="J27" s="41"/>
      <c r="K27" s="41"/>
      <c r="L27" s="41"/>
      <c r="M27" s="41"/>
      <c r="N27" s="41"/>
      <c r="O27" s="41"/>
      <c r="P27" s="41"/>
      <c r="Q27" s="41"/>
      <c r="R27" s="41"/>
      <c r="S27" s="41"/>
      <c r="T27" s="41"/>
      <c r="U27" s="41"/>
      <c r="V27" s="41"/>
      <c r="W27" s="41"/>
      <c r="X27" s="41"/>
      <c r="Y27" s="41"/>
      <c r="Z27" s="41"/>
    </row>
    <row r="28" customFormat="false" ht="15" hidden="false" customHeight="false" outlineLevel="0" collapsed="false">
      <c r="A28" s="41"/>
      <c r="B28" s="41"/>
      <c r="C28" s="41"/>
      <c r="D28" s="41"/>
      <c r="E28" s="41"/>
      <c r="F28" s="41"/>
      <c r="G28" s="41"/>
      <c r="H28" s="41"/>
      <c r="I28" s="41"/>
      <c r="J28" s="41"/>
      <c r="K28" s="41"/>
      <c r="L28" s="41"/>
      <c r="M28" s="41"/>
      <c r="N28" s="41"/>
      <c r="O28" s="41"/>
      <c r="P28" s="41"/>
      <c r="Q28" s="41"/>
      <c r="R28" s="41"/>
      <c r="S28" s="41"/>
      <c r="T28" s="41"/>
      <c r="U28" s="41"/>
      <c r="V28" s="41"/>
      <c r="W28" s="41"/>
      <c r="X28" s="41"/>
      <c r="Y28" s="41"/>
      <c r="Z28" s="41"/>
    </row>
    <row r="29" customFormat="false" ht="15" hidden="false" customHeight="false" outlineLevel="0" collapsed="false">
      <c r="A29" s="41"/>
      <c r="B29" s="41"/>
      <c r="C29" s="41"/>
      <c r="D29" s="41"/>
      <c r="E29" s="41"/>
      <c r="F29" s="41"/>
      <c r="G29" s="41"/>
      <c r="H29" s="41"/>
      <c r="I29" s="41"/>
      <c r="J29" s="41"/>
      <c r="K29" s="41"/>
      <c r="L29" s="41"/>
      <c r="M29" s="41"/>
      <c r="N29" s="41"/>
      <c r="O29" s="41"/>
      <c r="P29" s="41"/>
      <c r="Q29" s="41"/>
      <c r="R29" s="41"/>
      <c r="S29" s="41"/>
      <c r="T29" s="41"/>
      <c r="U29" s="41"/>
      <c r="V29" s="41"/>
      <c r="W29" s="41"/>
      <c r="X29" s="41"/>
      <c r="Y29" s="41"/>
      <c r="Z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15" activeCellId="0" sqref="A15"/>
    </sheetView>
  </sheetViews>
  <sheetFormatPr defaultColWidth="9.1484375" defaultRowHeight="15" zeroHeight="false" outlineLevelRow="0" outlineLevelCol="0"/>
  <cols>
    <col collapsed="false" customWidth="false" hidden="false" outlineLevel="0" max="3" min="1" style="115" width="9.14"/>
    <col collapsed="false" customWidth="true" hidden="false" outlineLevel="0" max="4" min="4" style="115" width="18.57"/>
    <col collapsed="false" customWidth="false" hidden="true" outlineLevel="0" max="12" min="5" style="115" width="9.14"/>
    <col collapsed="false" customWidth="true" hidden="true" outlineLevel="0" max="13" min="13" style="115" width="4.71"/>
    <col collapsed="false" customWidth="false" hidden="true" outlineLevel="0" max="17" min="14" style="115" width="9.14"/>
    <col collapsed="false" customWidth="true" hidden="true" outlineLevel="0" max="18" min="18" style="115" width="4.71"/>
    <col collapsed="false" customWidth="false" hidden="true" outlineLevel="0" max="36" min="19" style="115" width="9.14"/>
    <col collapsed="false" customWidth="false" hidden="false" outlineLevel="0" max="37" min="37" style="115" width="9.14"/>
    <col collapsed="false" customWidth="true" hidden="false" outlineLevel="0" max="38" min="38" style="115" width="7.71"/>
    <col collapsed="false" customWidth="true" hidden="false" outlineLevel="0" max="39" min="39" style="115" width="3.15"/>
    <col collapsed="false" customWidth="true" hidden="false" outlineLevel="0" max="40" min="40" style="115" width="13.57"/>
    <col collapsed="false" customWidth="true" hidden="false" outlineLevel="0" max="41" min="41" style="115" width="16.57"/>
    <col collapsed="false" customWidth="true" hidden="false" outlineLevel="0" max="43" min="42" style="115" width="15.71"/>
    <col collapsed="false" customWidth="true" hidden="false" outlineLevel="0" max="44" min="44" style="115" width="8.57"/>
    <col collapsed="false" customWidth="false" hidden="false" outlineLevel="0" max="16384" min="45" style="115"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241</v>
      </c>
    </row>
    <row r="4" s="3" customFormat="true" ht="18.75" hidden="false" customHeight="false" outlineLevel="0" collapsed="false">
      <c r="A4" s="7"/>
      <c r="I4" s="5"/>
      <c r="J4" s="5"/>
      <c r="K4" s="6"/>
    </row>
    <row r="5" s="3" customFormat="true" ht="18.75" hidden="false" customHeight="true" outlineLevel="0" collapsed="false">
      <c r="A5" s="83" t="str">
        <f aca="false">'4. паспортбюджет'!A5:O5</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s="3" customFormat="true" ht="18.75" hidden="false" customHeight="false" outlineLevel="0" collapsed="false">
      <c r="A6" s="108"/>
      <c r="B6" s="109"/>
      <c r="C6" s="109"/>
      <c r="D6" s="109"/>
      <c r="E6" s="109"/>
      <c r="F6" s="109"/>
      <c r="G6" s="109"/>
      <c r="H6" s="109"/>
      <c r="I6" s="116"/>
      <c r="J6" s="116"/>
      <c r="K6" s="6"/>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09"/>
      <c r="AA8" s="109"/>
      <c r="AB8" s="109"/>
      <c r="AC8" s="109"/>
      <c r="AD8" s="109"/>
      <c r="AE8" s="109"/>
      <c r="AF8" s="109"/>
      <c r="AG8" s="109"/>
      <c r="AH8" s="109"/>
      <c r="AI8" s="109"/>
      <c r="AJ8" s="109"/>
      <c r="AK8" s="109"/>
      <c r="AL8" s="109"/>
      <c r="AM8" s="109"/>
      <c r="AN8" s="109"/>
      <c r="AO8" s="109"/>
      <c r="AP8" s="109"/>
      <c r="AQ8" s="109"/>
      <c r="AR8" s="109"/>
    </row>
    <row r="9" s="3" customFormat="true" ht="18.75" hidden="false" customHeight="true" outlineLevel="0" collapsed="false">
      <c r="A9" s="53" t="str">
        <f aca="false">'4. паспортбюджет'!A9:O9</f>
        <v>Акционерное общество "Южные электрические сети Камчатки"</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09"/>
      <c r="AA11" s="109"/>
      <c r="AB11" s="109"/>
      <c r="AC11" s="109"/>
      <c r="AD11" s="109"/>
      <c r="AE11" s="109"/>
      <c r="AF11" s="109"/>
      <c r="AG11" s="109"/>
      <c r="AH11" s="109"/>
      <c r="AI11" s="109"/>
      <c r="AJ11" s="109"/>
      <c r="AK11" s="109"/>
      <c r="AL11" s="109"/>
      <c r="AM11" s="109"/>
      <c r="AN11" s="109"/>
      <c r="AO11" s="109"/>
      <c r="AP11" s="109"/>
      <c r="AQ11" s="109"/>
      <c r="AR11" s="109"/>
    </row>
    <row r="12" s="3" customFormat="true" ht="18.75" hidden="false" customHeight="true" outlineLevel="0" collapsed="false">
      <c r="A12" s="10" t="str">
        <f aca="false">'4. паспортбюджет'!A12:O12</f>
        <v>O_525-ТПт-16</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17"/>
      <c r="AA14" s="117"/>
      <c r="AB14" s="117"/>
      <c r="AC14" s="117"/>
      <c r="AD14" s="117"/>
      <c r="AE14" s="117"/>
      <c r="AF14" s="117"/>
      <c r="AG14" s="117"/>
      <c r="AH14" s="117"/>
      <c r="AI14" s="117"/>
      <c r="AJ14" s="117"/>
      <c r="AK14" s="117"/>
      <c r="AL14" s="117"/>
      <c r="AM14" s="117"/>
      <c r="AN14" s="117"/>
      <c r="AO14" s="117"/>
      <c r="AP14" s="117"/>
      <c r="AQ14" s="117"/>
      <c r="AR14" s="117"/>
    </row>
    <row r="15" s="20" customFormat="true" ht="40.5" hidden="false" customHeight="true" outlineLevel="0" collapsed="false">
      <c r="A15" s="13" t="str">
        <f aca="false">'4. паспортбюджет'!A15:O15</f>
        <v>Строительство теплотрассы протяженностью 0,031 км для технологического присоединения объекта "Метрологическая станция 2 разряда Слаутное (модульный дом)"</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row>
    <row r="18" s="20" customFormat="true" ht="15" hidden="false" customHeight="true" outlineLevel="0" collapsed="false">
      <c r="A18" s="53" t="s">
        <v>242</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row>
    <row r="19" customFormat="false" ht="18.75" hidden="false" customHeight="false" outlineLevel="0" collapsed="false">
      <c r="A19" s="119"/>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20"/>
      <c r="AP19" s="120"/>
      <c r="AQ19" s="120"/>
      <c r="AR19" s="4"/>
    </row>
    <row r="20" customFormat="false" ht="18.75" hidden="false" customHeight="false" outlineLevel="0" collapsed="false">
      <c r="AO20" s="121"/>
      <c r="AP20" s="121"/>
      <c r="AQ20" s="121"/>
      <c r="AR20" s="6"/>
    </row>
    <row r="21" customFormat="false" ht="20.25" hidden="false" customHeight="true" outlineLevel="0" collapsed="false">
      <c r="A21" s="122" t="s">
        <v>243</v>
      </c>
      <c r="B21" s="123"/>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row>
    <row r="22" s="20" customFormat="true" ht="15" hidden="false" customHeight="true" outlineLevel="0" collapsed="false">
      <c r="A22" s="125" t="s">
        <v>244</v>
      </c>
      <c r="B22" s="126"/>
      <c r="C22" s="123"/>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row>
    <row r="23" customFormat="false" ht="15.75" hidden="false" customHeight="false" outlineLevel="0" collapsed="false">
      <c r="A23" s="125" t="s">
        <v>245</v>
      </c>
      <c r="B23" s="126"/>
      <c r="C23" s="123"/>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7"/>
    </row>
    <row r="24" customFormat="false" ht="14.25" hidden="false" customHeight="true" outlineLevel="0" collapsed="false">
      <c r="A24" s="128" t="s">
        <v>246</v>
      </c>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8"/>
      <c r="AJ24" s="128"/>
      <c r="AK24" s="128"/>
      <c r="AL24" s="128"/>
      <c r="AM24" s="128"/>
      <c r="AN24" s="128"/>
      <c r="AO24" s="128"/>
      <c r="AP24" s="128"/>
      <c r="AQ24" s="128"/>
      <c r="AR24" s="128"/>
      <c r="AS24" s="129"/>
    </row>
    <row r="25" customFormat="false" ht="27.75" hidden="false" customHeight="true" outlineLevel="0" collapsed="false">
      <c r="A25" s="130" t="s">
        <v>247</v>
      </c>
      <c r="B25" s="130"/>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30"/>
      <c r="AB25" s="130"/>
      <c r="AC25" s="130"/>
      <c r="AD25" s="130"/>
      <c r="AE25" s="130"/>
      <c r="AF25" s="130"/>
      <c r="AG25" s="130"/>
      <c r="AH25" s="130"/>
      <c r="AI25" s="130"/>
      <c r="AJ25" s="130"/>
      <c r="AK25" s="130" t="s">
        <v>248</v>
      </c>
      <c r="AL25" s="130"/>
      <c r="AM25" s="131"/>
      <c r="AN25" s="131"/>
      <c r="AO25" s="132"/>
      <c r="AP25" s="132"/>
      <c r="AQ25" s="132"/>
      <c r="AR25" s="132"/>
      <c r="AS25" s="129"/>
    </row>
    <row r="26" customFormat="false" ht="17.25" hidden="false" customHeight="true" outlineLevel="0" collapsed="false">
      <c r="A26" s="133" t="s">
        <v>249</v>
      </c>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4" t="n">
        <v>0</v>
      </c>
      <c r="AL26" s="134"/>
      <c r="AM26" s="135"/>
      <c r="AN26" s="136" t="s">
        <v>250</v>
      </c>
      <c r="AO26" s="136"/>
      <c r="AP26" s="136"/>
      <c r="AQ26" s="137"/>
      <c r="AR26" s="137"/>
      <c r="AS26" s="129"/>
    </row>
    <row r="27" customFormat="false" ht="17.25" hidden="false" customHeight="true" outlineLevel="0" collapsed="false">
      <c r="A27" s="138" t="s">
        <v>251</v>
      </c>
      <c r="B27" s="138"/>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9" t="n">
        <v>0</v>
      </c>
      <c r="AL27" s="139"/>
      <c r="AM27" s="135"/>
      <c r="AN27" s="140" t="s">
        <v>252</v>
      </c>
      <c r="AO27" s="140"/>
      <c r="AP27" s="140"/>
      <c r="AQ27" s="139" t="n">
        <v>0</v>
      </c>
      <c r="AR27" s="139"/>
      <c r="AS27" s="129"/>
    </row>
    <row r="28" customFormat="false" ht="17.25" hidden="false" customHeight="true" outlineLevel="0" collapsed="false">
      <c r="A28" s="138" t="s">
        <v>253</v>
      </c>
      <c r="B28" s="138"/>
      <c r="C28" s="138"/>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9" t="n">
        <v>0</v>
      </c>
      <c r="AL28" s="139"/>
      <c r="AM28" s="135"/>
      <c r="AN28" s="140" t="s">
        <v>254</v>
      </c>
      <c r="AO28" s="140"/>
      <c r="AP28" s="140"/>
      <c r="AQ28" s="139" t="n">
        <v>0</v>
      </c>
      <c r="AR28" s="139"/>
      <c r="AS28" s="129"/>
    </row>
    <row r="29" customFormat="false" ht="17.25" hidden="false" customHeight="true" outlineLevel="0" collapsed="false">
      <c r="A29" s="141" t="s">
        <v>255</v>
      </c>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1"/>
      <c r="AG29" s="141"/>
      <c r="AH29" s="141"/>
      <c r="AI29" s="141"/>
      <c r="AJ29" s="141"/>
      <c r="AK29" s="142" t="n">
        <v>0</v>
      </c>
      <c r="AL29" s="142"/>
      <c r="AM29" s="135"/>
      <c r="AN29" s="143" t="s">
        <v>256</v>
      </c>
      <c r="AO29" s="143"/>
      <c r="AP29" s="143"/>
      <c r="AQ29" s="139" t="n">
        <v>0</v>
      </c>
      <c r="AR29" s="139"/>
      <c r="AS29" s="129"/>
    </row>
    <row r="30" customFormat="false" ht="17.25" hidden="false" customHeight="true" outlineLevel="0" collapsed="false">
      <c r="A30" s="133" t="s">
        <v>257</v>
      </c>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4" t="n">
        <v>0</v>
      </c>
      <c r="AL30" s="134"/>
      <c r="AM30" s="135"/>
      <c r="AN30" s="140"/>
      <c r="AO30" s="140"/>
      <c r="AP30" s="140"/>
      <c r="AQ30" s="139"/>
      <c r="AR30" s="139"/>
      <c r="AS30" s="129"/>
    </row>
    <row r="31" customFormat="false" ht="17.25" hidden="false" customHeight="true" outlineLevel="0" collapsed="false">
      <c r="A31" s="138" t="s">
        <v>258</v>
      </c>
      <c r="B31" s="138"/>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9" t="n">
        <v>0</v>
      </c>
      <c r="AL31" s="139"/>
      <c r="AM31" s="135"/>
      <c r="AS31" s="129"/>
    </row>
    <row r="32" customFormat="false" ht="17.25" hidden="false" customHeight="true" outlineLevel="0" collapsed="false">
      <c r="A32" s="138" t="s">
        <v>259</v>
      </c>
      <c r="B32" s="138"/>
      <c r="C32" s="138"/>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9" t="n">
        <v>0</v>
      </c>
      <c r="AL32" s="139"/>
      <c r="AM32" s="135"/>
      <c r="AN32" s="135"/>
      <c r="AO32" s="144"/>
      <c r="AP32" s="144"/>
      <c r="AQ32" s="144"/>
      <c r="AR32" s="144"/>
      <c r="AS32" s="129"/>
    </row>
    <row r="33" customFormat="false" ht="17.25" hidden="false" customHeight="true" outlineLevel="0" collapsed="false">
      <c r="A33" s="138" t="s">
        <v>260</v>
      </c>
      <c r="B33" s="138"/>
      <c r="C33" s="138"/>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38"/>
      <c r="AB33" s="138"/>
      <c r="AC33" s="138"/>
      <c r="AD33" s="138"/>
      <c r="AE33" s="138"/>
      <c r="AF33" s="138"/>
      <c r="AG33" s="138"/>
      <c r="AH33" s="138"/>
      <c r="AI33" s="138"/>
      <c r="AJ33" s="138"/>
      <c r="AK33" s="139" t="n">
        <v>0</v>
      </c>
      <c r="AL33" s="139"/>
      <c r="AM33" s="135"/>
      <c r="AN33" s="135"/>
      <c r="AO33" s="135"/>
      <c r="AP33" s="135"/>
      <c r="AQ33" s="135"/>
      <c r="AR33" s="135"/>
      <c r="AS33" s="129"/>
    </row>
    <row r="34" customFormat="false" ht="17.25" hidden="false" customHeight="true" outlineLevel="0" collapsed="false">
      <c r="A34" s="138" t="s">
        <v>261</v>
      </c>
      <c r="B34" s="138"/>
      <c r="C34" s="138"/>
      <c r="D34" s="138"/>
      <c r="E34" s="138"/>
      <c r="F34" s="138"/>
      <c r="G34" s="138"/>
      <c r="H34" s="138"/>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c r="AI34" s="138"/>
      <c r="AJ34" s="138"/>
      <c r="AK34" s="139" t="n">
        <v>0</v>
      </c>
      <c r="AL34" s="139"/>
      <c r="AM34" s="135"/>
      <c r="AN34" s="135"/>
      <c r="AO34" s="135"/>
      <c r="AP34" s="135"/>
      <c r="AQ34" s="135"/>
      <c r="AR34" s="135"/>
      <c r="AS34" s="129"/>
    </row>
    <row r="35" customFormat="false" ht="17.25" hidden="false" customHeight="true" outlineLevel="0" collapsed="false">
      <c r="A35" s="138" t="s">
        <v>262</v>
      </c>
      <c r="B35" s="138"/>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8"/>
      <c r="AH35" s="138"/>
      <c r="AI35" s="138"/>
      <c r="AJ35" s="138"/>
      <c r="AK35" s="139" t="n">
        <v>0</v>
      </c>
      <c r="AL35" s="139"/>
      <c r="AM35" s="135"/>
      <c r="AN35" s="135"/>
      <c r="AO35" s="135"/>
      <c r="AP35" s="135"/>
      <c r="AQ35" s="135"/>
      <c r="AR35" s="135"/>
      <c r="AS35" s="129"/>
    </row>
    <row r="36" customFormat="false" ht="17.25" hidden="false" customHeight="true" outlineLevel="0" collapsed="false">
      <c r="A36" s="138"/>
      <c r="B36" s="138"/>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38"/>
      <c r="AC36" s="138"/>
      <c r="AD36" s="138"/>
      <c r="AE36" s="138"/>
      <c r="AF36" s="138"/>
      <c r="AG36" s="138"/>
      <c r="AH36" s="138"/>
      <c r="AI36" s="138"/>
      <c r="AJ36" s="138"/>
      <c r="AK36" s="139" t="n">
        <v>0</v>
      </c>
      <c r="AL36" s="139"/>
      <c r="AM36" s="135"/>
      <c r="AN36" s="135"/>
      <c r="AO36" s="135"/>
      <c r="AP36" s="135"/>
      <c r="AQ36" s="135"/>
      <c r="AR36" s="135"/>
      <c r="AS36" s="129"/>
    </row>
    <row r="37" customFormat="false" ht="17.25" hidden="false" customHeight="true" outlineLevel="0" collapsed="false">
      <c r="A37" s="141" t="s">
        <v>263</v>
      </c>
      <c r="B37" s="141"/>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1"/>
      <c r="AG37" s="141"/>
      <c r="AH37" s="141"/>
      <c r="AI37" s="141"/>
      <c r="AJ37" s="141"/>
      <c r="AK37" s="142" t="n">
        <v>0</v>
      </c>
      <c r="AL37" s="142"/>
      <c r="AM37" s="135"/>
      <c r="AN37" s="135"/>
      <c r="AO37" s="135"/>
      <c r="AP37" s="135"/>
      <c r="AQ37" s="135"/>
      <c r="AR37" s="135"/>
      <c r="AS37" s="129"/>
    </row>
    <row r="38" customFormat="false" ht="17.25" hidden="false" customHeight="true" outlineLevel="0" collapsed="false">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4" t="n">
        <v>0</v>
      </c>
      <c r="AL38" s="134"/>
      <c r="AM38" s="135"/>
      <c r="AN38" s="135"/>
      <c r="AO38" s="135"/>
      <c r="AP38" s="135"/>
      <c r="AQ38" s="135"/>
      <c r="AR38" s="135"/>
      <c r="AS38" s="129"/>
    </row>
    <row r="39" customFormat="false" ht="17.25" hidden="false" customHeight="true" outlineLevel="0" collapsed="false">
      <c r="A39" s="138" t="s">
        <v>264</v>
      </c>
      <c r="B39" s="138"/>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9" t="n">
        <v>0</v>
      </c>
      <c r="AL39" s="139"/>
      <c r="AM39" s="135"/>
      <c r="AN39" s="135"/>
      <c r="AO39" s="135"/>
      <c r="AP39" s="135"/>
      <c r="AQ39" s="135"/>
      <c r="AR39" s="135"/>
      <c r="AS39" s="129"/>
    </row>
    <row r="40" customFormat="false" ht="17.25" hidden="false" customHeight="true" outlineLevel="0" collapsed="false">
      <c r="A40" s="141" t="s">
        <v>265</v>
      </c>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c r="AK40" s="142" t="n">
        <v>0</v>
      </c>
      <c r="AL40" s="142"/>
      <c r="AM40" s="135"/>
      <c r="AN40" s="135"/>
      <c r="AO40" s="135"/>
      <c r="AP40" s="135"/>
      <c r="AQ40" s="135"/>
      <c r="AR40" s="135"/>
      <c r="AS40" s="129"/>
    </row>
    <row r="41" customFormat="false" ht="17.25" hidden="false" customHeight="true" outlineLevel="0" collapsed="false">
      <c r="A41" s="133" t="s">
        <v>266</v>
      </c>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4" t="n">
        <v>0</v>
      </c>
      <c r="AL41" s="134"/>
      <c r="AM41" s="135"/>
      <c r="AN41" s="135"/>
      <c r="AO41" s="135"/>
      <c r="AP41" s="135"/>
      <c r="AQ41" s="135"/>
      <c r="AR41" s="135"/>
      <c r="AS41" s="129"/>
    </row>
    <row r="42" customFormat="false" ht="17.25" hidden="false" customHeight="true" outlineLevel="0" collapsed="false">
      <c r="A42" s="138" t="s">
        <v>267</v>
      </c>
      <c r="B42" s="138"/>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39" t="n">
        <v>0</v>
      </c>
      <c r="AL42" s="139"/>
      <c r="AM42" s="135"/>
      <c r="AN42" s="135"/>
      <c r="AO42" s="135"/>
      <c r="AP42" s="135"/>
      <c r="AQ42" s="135"/>
      <c r="AR42" s="135"/>
      <c r="AS42" s="129"/>
    </row>
    <row r="43" customFormat="false" ht="17.25" hidden="false" customHeight="true" outlineLevel="0" collapsed="false">
      <c r="A43" s="138" t="s">
        <v>268</v>
      </c>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9" t="n">
        <v>0</v>
      </c>
      <c r="AL43" s="139"/>
      <c r="AM43" s="135"/>
      <c r="AN43" s="135"/>
      <c r="AO43" s="135"/>
      <c r="AP43" s="135"/>
      <c r="AQ43" s="135"/>
      <c r="AR43" s="135"/>
      <c r="AS43" s="129"/>
    </row>
    <row r="44" customFormat="false" ht="24" hidden="false" customHeight="true" outlineLevel="0" collapsed="false">
      <c r="A44" s="138" t="s">
        <v>269</v>
      </c>
      <c r="B44" s="138"/>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9" t="n">
        <v>0</v>
      </c>
      <c r="AL44" s="139"/>
      <c r="AM44" s="135"/>
      <c r="AN44" s="135"/>
      <c r="AO44" s="135"/>
      <c r="AP44" s="135"/>
      <c r="AQ44" s="135"/>
      <c r="AR44" s="135"/>
    </row>
    <row r="45" customFormat="false" ht="12" hidden="false" customHeight="true" outlineLevel="0" collapsed="false">
      <c r="A45" s="138" t="s">
        <v>270</v>
      </c>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t="n">
        <v>0</v>
      </c>
      <c r="AL45" s="139"/>
      <c r="AM45" s="135"/>
      <c r="AN45" s="135"/>
      <c r="AO45" s="135"/>
      <c r="AP45" s="135"/>
      <c r="AQ45" s="135"/>
      <c r="AR45" s="135"/>
    </row>
    <row r="46" customFormat="false" ht="12" hidden="false" customHeight="true" outlineLevel="0" collapsed="false">
      <c r="A46" s="138" t="s">
        <v>271</v>
      </c>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9" t="n">
        <v>0</v>
      </c>
      <c r="AL46" s="139"/>
      <c r="AM46" s="135"/>
      <c r="AN46" s="135"/>
      <c r="AO46" s="135"/>
      <c r="AP46" s="135"/>
      <c r="AQ46" s="135"/>
      <c r="AR46" s="135"/>
    </row>
    <row r="47" customFormat="false" ht="12" hidden="false" customHeight="true" outlineLevel="0" collapsed="false">
      <c r="A47" s="141" t="s">
        <v>272</v>
      </c>
      <c r="B47" s="141"/>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2" t="n">
        <v>0</v>
      </c>
      <c r="AL47" s="142"/>
      <c r="AM47" s="135"/>
      <c r="AN47" s="135"/>
      <c r="AO47" s="135"/>
      <c r="AP47" s="135"/>
      <c r="AQ47" s="135"/>
      <c r="AR47" s="135"/>
    </row>
    <row r="48" customFormat="false" ht="22.5" hidden="false" customHeight="true" outlineLevel="0" collapsed="false">
      <c r="A48" s="145" t="s">
        <v>273</v>
      </c>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34" t="n">
        <v>2017</v>
      </c>
      <c r="AL48" s="134"/>
      <c r="AM48" s="146" t="n">
        <v>2018</v>
      </c>
      <c r="AN48" s="146"/>
      <c r="AO48" s="146" t="n">
        <v>2019</v>
      </c>
      <c r="AP48" s="146" t="n">
        <v>2020</v>
      </c>
      <c r="AQ48" s="147" t="s">
        <v>274</v>
      </c>
    </row>
    <row r="49" customFormat="false" ht="24" hidden="false" customHeight="true" outlineLevel="0" collapsed="false">
      <c r="A49" s="138" t="s">
        <v>275</v>
      </c>
      <c r="B49" s="138"/>
      <c r="C49" s="138"/>
      <c r="D49" s="138"/>
      <c r="E49" s="138"/>
      <c r="F49" s="138"/>
      <c r="G49" s="138"/>
      <c r="H49" s="138"/>
      <c r="I49" s="138"/>
      <c r="J49" s="138"/>
      <c r="K49" s="138"/>
      <c r="L49" s="138"/>
      <c r="M49" s="138"/>
      <c r="N49" s="138"/>
      <c r="O49" s="138"/>
      <c r="P49" s="138"/>
      <c r="Q49" s="138"/>
      <c r="R49" s="138"/>
      <c r="S49" s="138"/>
      <c r="T49" s="138"/>
      <c r="U49" s="138"/>
      <c r="V49" s="138"/>
      <c r="W49" s="138"/>
      <c r="X49" s="138"/>
      <c r="Y49" s="138"/>
      <c r="Z49" s="138"/>
      <c r="AA49" s="138"/>
      <c r="AB49" s="138"/>
      <c r="AC49" s="138"/>
      <c r="AD49" s="138"/>
      <c r="AE49" s="138"/>
      <c r="AF49" s="138"/>
      <c r="AG49" s="138"/>
      <c r="AH49" s="138"/>
      <c r="AI49" s="138"/>
      <c r="AJ49" s="138"/>
      <c r="AK49" s="139" t="n">
        <v>0</v>
      </c>
      <c r="AL49" s="139"/>
      <c r="AM49" s="139" t="n">
        <v>0</v>
      </c>
      <c r="AN49" s="139"/>
      <c r="AO49" s="148" t="n">
        <v>0</v>
      </c>
      <c r="AP49" s="148" t="n">
        <v>0</v>
      </c>
      <c r="AQ49" s="148" t="n">
        <v>0</v>
      </c>
    </row>
    <row r="50" customFormat="false" ht="11.25" hidden="false" customHeight="true" outlineLevel="0" collapsed="false">
      <c r="A50" s="138" t="s">
        <v>276</v>
      </c>
      <c r="B50" s="138"/>
      <c r="C50" s="138"/>
      <c r="D50" s="138"/>
      <c r="E50" s="138"/>
      <c r="F50" s="138"/>
      <c r="G50" s="138"/>
      <c r="H50" s="138"/>
      <c r="I50" s="138"/>
      <c r="J50" s="138"/>
      <c r="K50" s="138"/>
      <c r="L50" s="138"/>
      <c r="M50" s="138"/>
      <c r="N50" s="138"/>
      <c r="O50" s="138"/>
      <c r="P50" s="138"/>
      <c r="Q50" s="138"/>
      <c r="R50" s="138"/>
      <c r="S50" s="138"/>
      <c r="T50" s="138"/>
      <c r="U50" s="138"/>
      <c r="V50" s="138"/>
      <c r="W50" s="138"/>
      <c r="X50" s="138"/>
      <c r="Y50" s="138"/>
      <c r="Z50" s="138"/>
      <c r="AA50" s="138"/>
      <c r="AB50" s="138"/>
      <c r="AC50" s="138"/>
      <c r="AD50" s="138"/>
      <c r="AE50" s="138"/>
      <c r="AF50" s="138"/>
      <c r="AG50" s="138"/>
      <c r="AH50" s="138"/>
      <c r="AI50" s="138"/>
      <c r="AJ50" s="138"/>
      <c r="AK50" s="139" t="n">
        <v>0</v>
      </c>
      <c r="AL50" s="139"/>
      <c r="AM50" s="139" t="n">
        <v>0</v>
      </c>
      <c r="AN50" s="139"/>
      <c r="AO50" s="148" t="n">
        <v>0</v>
      </c>
      <c r="AP50" s="148" t="n">
        <v>0</v>
      </c>
      <c r="AQ50" s="148" t="n">
        <v>0</v>
      </c>
    </row>
    <row r="51" customFormat="false" ht="12" hidden="false" customHeight="true" outlineLevel="0" collapsed="false">
      <c r="A51" s="141" t="s">
        <v>277</v>
      </c>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2" t="n">
        <v>0</v>
      </c>
      <c r="AL51" s="142"/>
      <c r="AM51" s="142" t="n">
        <f aca="false">AK51*(1+AM50)</f>
        <v>0</v>
      </c>
      <c r="AN51" s="142"/>
      <c r="AO51" s="142" t="n">
        <f aca="false">AM51*(1+AO50)</f>
        <v>0</v>
      </c>
      <c r="AP51" s="142" t="n">
        <f aca="false">AO51*(1+AP50)</f>
        <v>0</v>
      </c>
      <c r="AQ51" s="142" t="n">
        <v>0</v>
      </c>
    </row>
    <row r="52" customFormat="false" ht="12" hidden="false" customHeight="true" outlineLevel="0" collapsed="false">
      <c r="A52" s="149"/>
      <c r="B52" s="149"/>
      <c r="C52" s="149"/>
      <c r="D52" s="149"/>
      <c r="E52" s="149"/>
      <c r="F52" s="149"/>
      <c r="G52" s="149"/>
      <c r="H52" s="149"/>
      <c r="I52" s="149"/>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50"/>
      <c r="AL52" s="150"/>
      <c r="AM52" s="151"/>
      <c r="AN52" s="151"/>
      <c r="AO52" s="152"/>
      <c r="AP52" s="152"/>
      <c r="AQ52" s="152"/>
    </row>
    <row r="53" customFormat="false" ht="27.75" hidden="false" customHeight="true" outlineLevel="0" collapsed="false">
      <c r="A53" s="153" t="s">
        <v>278</v>
      </c>
      <c r="B53" s="153"/>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54" t="n">
        <f aca="false">AK48</f>
        <v>2017</v>
      </c>
      <c r="AL53" s="154"/>
      <c r="AM53" s="146" t="n">
        <f aca="false">AM48</f>
        <v>2018</v>
      </c>
      <c r="AN53" s="146"/>
      <c r="AO53" s="146" t="n">
        <f aca="false">AO48</f>
        <v>2019</v>
      </c>
      <c r="AP53" s="146" t="n">
        <f aca="false">AP48</f>
        <v>2020</v>
      </c>
      <c r="AQ53" s="147" t="s">
        <v>274</v>
      </c>
    </row>
    <row r="54" customFormat="false" ht="15" hidden="false" customHeight="false" outlineLevel="0" collapsed="false">
      <c r="A54" s="138" t="s">
        <v>279</v>
      </c>
      <c r="B54" s="138"/>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39" t="n">
        <v>0</v>
      </c>
      <c r="AL54" s="139"/>
      <c r="AM54" s="139" t="n">
        <v>0</v>
      </c>
      <c r="AN54" s="139"/>
      <c r="AO54" s="148" t="n">
        <v>0</v>
      </c>
      <c r="AP54" s="148" t="n">
        <v>0</v>
      </c>
      <c r="AQ54" s="148" t="n">
        <v>0</v>
      </c>
    </row>
    <row r="55" customFormat="false" ht="24" hidden="false" customHeight="true" outlineLevel="0" collapsed="false">
      <c r="A55" s="138" t="s">
        <v>280</v>
      </c>
      <c r="B55" s="138"/>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c r="AI55" s="138"/>
      <c r="AJ55" s="138"/>
      <c r="AK55" s="139" t="n">
        <v>0</v>
      </c>
      <c r="AL55" s="139"/>
      <c r="AM55" s="139" t="n">
        <v>0</v>
      </c>
      <c r="AN55" s="139"/>
      <c r="AO55" s="139" t="n">
        <v>0</v>
      </c>
      <c r="AP55" s="139" t="n">
        <v>0</v>
      </c>
      <c r="AQ55" s="139" t="n">
        <v>0</v>
      </c>
    </row>
    <row r="56" customFormat="false" ht="12.75" hidden="false" customHeight="true" outlineLevel="0" collapsed="false">
      <c r="A56" s="138" t="s">
        <v>281</v>
      </c>
      <c r="B56" s="138"/>
      <c r="C56" s="138"/>
      <c r="D56" s="138"/>
      <c r="E56" s="138"/>
      <c r="F56" s="138"/>
      <c r="G56" s="138"/>
      <c r="H56" s="138"/>
      <c r="I56" s="138"/>
      <c r="J56" s="138"/>
      <c r="K56" s="138"/>
      <c r="L56" s="138"/>
      <c r="M56" s="138"/>
      <c r="N56" s="138"/>
      <c r="O56" s="138"/>
      <c r="P56" s="138"/>
      <c r="Q56" s="138"/>
      <c r="R56" s="138"/>
      <c r="S56" s="138"/>
      <c r="T56" s="138"/>
      <c r="U56" s="138"/>
      <c r="V56" s="138"/>
      <c r="W56" s="138"/>
      <c r="X56" s="138"/>
      <c r="Y56" s="138"/>
      <c r="Z56" s="138"/>
      <c r="AA56" s="138"/>
      <c r="AB56" s="138"/>
      <c r="AC56" s="138"/>
      <c r="AD56" s="138"/>
      <c r="AE56" s="138"/>
      <c r="AF56" s="138"/>
      <c r="AG56" s="138"/>
      <c r="AH56" s="138"/>
      <c r="AI56" s="138"/>
      <c r="AJ56" s="138"/>
      <c r="AK56" s="139" t="n">
        <v>0</v>
      </c>
      <c r="AL56" s="139"/>
      <c r="AM56" s="139" t="n">
        <v>0</v>
      </c>
      <c r="AN56" s="139"/>
      <c r="AO56" s="139" t="n">
        <v>0</v>
      </c>
      <c r="AP56" s="139" t="n">
        <v>0</v>
      </c>
      <c r="AQ56" s="139" t="n">
        <v>0</v>
      </c>
    </row>
    <row r="57" customFormat="false" ht="12" hidden="false" customHeight="true" outlineLevel="0" collapsed="false">
      <c r="A57" s="141" t="s">
        <v>282</v>
      </c>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2" t="n">
        <v>0</v>
      </c>
      <c r="AL57" s="142"/>
      <c r="AM57" s="142" t="n">
        <v>0</v>
      </c>
      <c r="AN57" s="142"/>
      <c r="AO57" s="142" t="n">
        <v>0</v>
      </c>
      <c r="AP57" s="142" t="n">
        <v>0</v>
      </c>
      <c r="AQ57" s="142" t="n">
        <v>0</v>
      </c>
    </row>
    <row r="58" customFormat="false" ht="12" hidden="false" customHeight="true" outlineLevel="0" collapsed="false">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c r="AI58" s="155"/>
      <c r="AJ58" s="155"/>
      <c r="AK58" s="156"/>
      <c r="AL58" s="156"/>
      <c r="AM58" s="135"/>
      <c r="AN58" s="135"/>
      <c r="AO58" s="157"/>
      <c r="AP58" s="157"/>
      <c r="AQ58" s="157"/>
    </row>
    <row r="59" customFormat="false" ht="24.75" hidden="false" customHeight="true" outlineLevel="0" collapsed="false">
      <c r="A59" s="153" t="s">
        <v>283</v>
      </c>
      <c r="B59" s="153"/>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54" t="n">
        <f aca="false">AK53</f>
        <v>2017</v>
      </c>
      <c r="AL59" s="154"/>
      <c r="AM59" s="146" t="n">
        <f aca="false">AM53</f>
        <v>2018</v>
      </c>
      <c r="AN59" s="146"/>
      <c r="AO59" s="146" t="n">
        <f aca="false">AO53</f>
        <v>2019</v>
      </c>
      <c r="AP59" s="146" t="n">
        <f aca="false">AP53</f>
        <v>2020</v>
      </c>
      <c r="AQ59" s="147" t="s">
        <v>274</v>
      </c>
    </row>
    <row r="60" customFormat="false" ht="15" hidden="false" customHeight="false" outlineLevel="0" collapsed="false">
      <c r="A60" s="158" t="s">
        <v>284</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t="n">
        <f aca="false">AK51*AK29</f>
        <v>0</v>
      </c>
      <c r="AL60" s="159"/>
      <c r="AM60" s="159" t="n">
        <f aca="false">AM51</f>
        <v>0</v>
      </c>
      <c r="AN60" s="159"/>
      <c r="AO60" s="160" t="n">
        <f aca="false">AO51</f>
        <v>0</v>
      </c>
      <c r="AP60" s="160" t="n">
        <f aca="false">AP51</f>
        <v>0</v>
      </c>
      <c r="AQ60" s="160" t="n">
        <f aca="false">AQ51</f>
        <v>0</v>
      </c>
    </row>
    <row r="61" customFormat="false" ht="9.75" hidden="false" customHeight="true" outlineLevel="0" collapsed="false">
      <c r="A61" s="138" t="s">
        <v>285</v>
      </c>
      <c r="B61" s="138"/>
      <c r="C61" s="138"/>
      <c r="D61" s="138"/>
      <c r="E61" s="138"/>
      <c r="F61" s="138"/>
      <c r="G61" s="138"/>
      <c r="H61" s="138"/>
      <c r="I61" s="138"/>
      <c r="J61" s="138"/>
      <c r="K61" s="138"/>
      <c r="L61" s="138"/>
      <c r="M61" s="138"/>
      <c r="N61" s="138"/>
      <c r="O61" s="138"/>
      <c r="P61" s="138"/>
      <c r="Q61" s="138"/>
      <c r="R61" s="138"/>
      <c r="S61" s="138"/>
      <c r="T61" s="138"/>
      <c r="U61" s="138"/>
      <c r="V61" s="138"/>
      <c r="W61" s="138"/>
      <c r="X61" s="138"/>
      <c r="Y61" s="138"/>
      <c r="Z61" s="138"/>
      <c r="AA61" s="138"/>
      <c r="AB61" s="138"/>
      <c r="AC61" s="138"/>
      <c r="AD61" s="138"/>
      <c r="AE61" s="138"/>
      <c r="AF61" s="138"/>
      <c r="AG61" s="138"/>
      <c r="AH61" s="138"/>
      <c r="AI61" s="138"/>
      <c r="AJ61" s="138"/>
      <c r="AK61" s="139" t="n">
        <v>0</v>
      </c>
      <c r="AL61" s="139"/>
      <c r="AM61" s="139" t="n">
        <v>0</v>
      </c>
      <c r="AN61" s="139"/>
      <c r="AO61" s="139" t="n">
        <v>0</v>
      </c>
      <c r="AP61" s="139" t="n">
        <v>0</v>
      </c>
      <c r="AQ61" s="139" t="n">
        <v>0</v>
      </c>
    </row>
    <row r="62" customFormat="false" ht="12" hidden="false" customHeight="true" outlineLevel="0" collapsed="false">
      <c r="A62" s="138" t="s">
        <v>286</v>
      </c>
      <c r="B62" s="138"/>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9" t="n">
        <f aca="false">-IF(AK48&lt;=AK31,0,AK30*(1+AK50)*AK29)</f>
        <v>-0</v>
      </c>
      <c r="AL62" s="139"/>
      <c r="AM62" s="139" t="n">
        <f aca="false">-IF(AM48&lt;=AK31,0,AK30*(1+AM50)*AK29)</f>
        <v>-0</v>
      </c>
      <c r="AN62" s="139"/>
      <c r="AO62" s="139" t="n">
        <f aca="false">-IF(AO48&lt;=$AK$31,0,$AK$30*(1+AO50)*$AK$29)</f>
        <v>-0</v>
      </c>
      <c r="AP62" s="139" t="n">
        <f aca="false">-IF(AP48&lt;=$AK$31,0,$AK$30*(1+AP50)*$AK$29)</f>
        <v>-0</v>
      </c>
      <c r="AQ62" s="139" t="n">
        <f aca="false">-IF(AQ48&lt;=$AK$31,0,$AK$30*(1+AQ50)*$AK$29)</f>
        <v>-0</v>
      </c>
    </row>
    <row r="63" customFormat="false" ht="27.75" hidden="false" customHeight="true" outlineLevel="0" collapsed="false">
      <c r="A63" s="138" t="s">
        <v>260</v>
      </c>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9" t="n">
        <f aca="false">-IF(AK48&lt;=AK35,0,AK34*(1+AK50)*AK33)</f>
        <v>-0</v>
      </c>
      <c r="AL63" s="139"/>
      <c r="AM63" s="139" t="n">
        <f aca="false">-IF(AM48&lt;=AK35,0,AK34*(1+AM50)*AK33)</f>
        <v>-0</v>
      </c>
      <c r="AN63" s="139"/>
      <c r="AO63" s="139" t="n">
        <f aca="false">-IF(AO48&lt;=$AK$34,0,$AK$33*(1+AO50)*$AK$29)</f>
        <v>-0</v>
      </c>
      <c r="AP63" s="139" t="n">
        <f aca="false">-IF(AP48&lt;=$AK$34,0,$AK$33*(1+AP50)*$AK$29)</f>
        <v>-0</v>
      </c>
      <c r="AQ63" s="139" t="n">
        <f aca="false">-IF(AQ48&lt;=$AK$34,0,$AK$33*(1+AQ50)*$AK$29)</f>
        <v>-0</v>
      </c>
    </row>
    <row r="64" customFormat="false" ht="11.25" hidden="false" customHeight="true" outlineLevel="0" collapsed="false">
      <c r="A64" s="138"/>
      <c r="B64" s="138"/>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c r="AH64" s="138"/>
      <c r="AI64" s="138"/>
      <c r="AJ64" s="138"/>
      <c r="AK64" s="139" t="n">
        <v>0</v>
      </c>
      <c r="AL64" s="139"/>
      <c r="AM64" s="139" t="n">
        <v>0</v>
      </c>
      <c r="AN64" s="139"/>
      <c r="AO64" s="139" t="n">
        <v>0</v>
      </c>
      <c r="AP64" s="139" t="n">
        <v>0</v>
      </c>
      <c r="AQ64" s="139" t="n">
        <v>0</v>
      </c>
    </row>
    <row r="65" customFormat="false" ht="25.5" hidden="false" customHeight="true" outlineLevel="0" collapsed="false">
      <c r="A65" s="138"/>
      <c r="B65" s="138"/>
      <c r="C65" s="138"/>
      <c r="D65" s="138"/>
      <c r="E65" s="138"/>
      <c r="F65" s="138"/>
      <c r="G65" s="138"/>
      <c r="H65" s="138"/>
      <c r="I65" s="138"/>
      <c r="J65" s="138"/>
      <c r="K65" s="138"/>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9" t="n">
        <v>0</v>
      </c>
      <c r="AL65" s="139"/>
      <c r="AM65" s="139" t="n">
        <v>0</v>
      </c>
      <c r="AN65" s="139"/>
      <c r="AO65" s="139" t="n">
        <v>0</v>
      </c>
      <c r="AP65" s="139" t="n">
        <v>0</v>
      </c>
      <c r="AQ65" s="139" t="n">
        <v>0</v>
      </c>
    </row>
    <row r="66" customFormat="false" ht="12" hidden="false" customHeight="true" outlineLevel="0" collapsed="false">
      <c r="A66" s="138" t="s">
        <v>287</v>
      </c>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39" t="n">
        <v>0</v>
      </c>
      <c r="AL66" s="139"/>
      <c r="AM66" s="139" t="n">
        <v>0</v>
      </c>
      <c r="AN66" s="139"/>
      <c r="AO66" s="139" t="n">
        <v>0</v>
      </c>
      <c r="AP66" s="139" t="n">
        <v>0</v>
      </c>
      <c r="AQ66" s="139" t="n">
        <v>0</v>
      </c>
    </row>
    <row r="67" customFormat="false" ht="12.75" hidden="false" customHeight="true" outlineLevel="0" collapsed="false">
      <c r="A67" s="161" t="s">
        <v>288</v>
      </c>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59" t="n">
        <f aca="false">AK60+AK61</f>
        <v>0</v>
      </c>
      <c r="AL67" s="159"/>
      <c r="AM67" s="159" t="n">
        <f aca="false">AM60+AM61</f>
        <v>0</v>
      </c>
      <c r="AN67" s="159"/>
      <c r="AO67" s="159" t="n">
        <f aca="false">AO60+AO61</f>
        <v>0</v>
      </c>
      <c r="AP67" s="159" t="n">
        <f aca="false">AP60+AP61</f>
        <v>0</v>
      </c>
      <c r="AQ67" s="159" t="n">
        <f aca="false">AQ60+AQ61</f>
        <v>0</v>
      </c>
    </row>
    <row r="68" customFormat="false" ht="12" hidden="false" customHeight="true" outlineLevel="0" collapsed="false">
      <c r="A68" s="138" t="s">
        <v>289</v>
      </c>
      <c r="B68" s="138"/>
      <c r="C68" s="138"/>
      <c r="D68" s="138"/>
      <c r="E68" s="138"/>
      <c r="F68" s="138"/>
      <c r="G68" s="138"/>
      <c r="H68" s="138"/>
      <c r="I68" s="138"/>
      <c r="J68" s="138"/>
      <c r="K68" s="138"/>
      <c r="L68" s="138"/>
      <c r="M68" s="138"/>
      <c r="N68" s="138"/>
      <c r="O68" s="138"/>
      <c r="P68" s="138"/>
      <c r="Q68" s="138"/>
      <c r="R68" s="138"/>
      <c r="S68" s="138"/>
      <c r="T68" s="138"/>
      <c r="U68" s="138"/>
      <c r="V68" s="138"/>
      <c r="W68" s="138"/>
      <c r="X68" s="138"/>
      <c r="Y68" s="138"/>
      <c r="Z68" s="138"/>
      <c r="AA68" s="138"/>
      <c r="AB68" s="138"/>
      <c r="AC68" s="138"/>
      <c r="AD68" s="138"/>
      <c r="AE68" s="138"/>
      <c r="AF68" s="138"/>
      <c r="AG68" s="138"/>
      <c r="AH68" s="138"/>
      <c r="AI68" s="138"/>
      <c r="AJ68" s="138"/>
      <c r="AK68" s="139" t="n">
        <v>0</v>
      </c>
      <c r="AL68" s="139"/>
      <c r="AM68" s="139" t="n">
        <f aca="false">AK68</f>
        <v>0</v>
      </c>
      <c r="AN68" s="139"/>
      <c r="AO68" s="139" t="n">
        <f aca="false">AM68</f>
        <v>0</v>
      </c>
      <c r="AP68" s="139" t="n">
        <f aca="false">AO68</f>
        <v>0</v>
      </c>
      <c r="AQ68" s="139" t="n">
        <f aca="false">AP68</f>
        <v>0</v>
      </c>
    </row>
    <row r="69" customFormat="false" ht="12.75" hidden="false" customHeight="true" outlineLevel="0" collapsed="false">
      <c r="A69" s="161" t="s">
        <v>290</v>
      </c>
      <c r="B69" s="161"/>
      <c r="C69" s="161"/>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59" t="n">
        <f aca="false">AK67+AK68</f>
        <v>0</v>
      </c>
      <c r="AL69" s="159"/>
      <c r="AM69" s="159" t="n">
        <f aca="false">AM67+AM68</f>
        <v>0</v>
      </c>
      <c r="AN69" s="159"/>
      <c r="AO69" s="159" t="n">
        <f aca="false">AO67+AO68</f>
        <v>0</v>
      </c>
      <c r="AP69" s="159" t="n">
        <f aca="false">AP67+AP68</f>
        <v>0</v>
      </c>
      <c r="AQ69" s="159" t="n">
        <f aca="false">AQ67+AQ68</f>
        <v>0</v>
      </c>
    </row>
    <row r="70" customFormat="false" ht="7.5" hidden="false" customHeight="true" outlineLevel="0" collapsed="false">
      <c r="A70" s="138" t="s">
        <v>291</v>
      </c>
      <c r="B70" s="138"/>
      <c r="C70" s="138"/>
      <c r="D70" s="138"/>
      <c r="E70" s="138"/>
      <c r="F70" s="138"/>
      <c r="G70" s="138"/>
      <c r="H70" s="138"/>
      <c r="I70" s="138"/>
      <c r="J70" s="138"/>
      <c r="K70" s="138"/>
      <c r="L70" s="138"/>
      <c r="M70" s="138"/>
      <c r="N70" s="138"/>
      <c r="O70" s="138"/>
      <c r="P70" s="138"/>
      <c r="Q70" s="138"/>
      <c r="R70" s="138"/>
      <c r="S70" s="138"/>
      <c r="T70" s="138"/>
      <c r="U70" s="138"/>
      <c r="V70" s="138"/>
      <c r="W70" s="138"/>
      <c r="X70" s="138"/>
      <c r="Y70" s="138"/>
      <c r="Z70" s="138"/>
      <c r="AA70" s="138"/>
      <c r="AB70" s="138"/>
      <c r="AC70" s="138"/>
      <c r="AD70" s="138"/>
      <c r="AE70" s="138"/>
      <c r="AF70" s="138"/>
      <c r="AG70" s="138"/>
      <c r="AH70" s="138"/>
      <c r="AI70" s="138"/>
      <c r="AJ70" s="138"/>
      <c r="AK70" s="139" t="n">
        <v>0</v>
      </c>
      <c r="AL70" s="139"/>
      <c r="AM70" s="139" t="n">
        <v>0</v>
      </c>
      <c r="AN70" s="139"/>
      <c r="AO70" s="139" t="n">
        <v>0</v>
      </c>
      <c r="AP70" s="139" t="n">
        <v>0</v>
      </c>
      <c r="AQ70" s="139" t="n">
        <v>0</v>
      </c>
    </row>
    <row r="71" customFormat="false" ht="25.5" hidden="false" customHeight="true" outlineLevel="0" collapsed="false">
      <c r="A71" s="158" t="s">
        <v>292</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t="n">
        <f aca="false">AK69+AK70</f>
        <v>0</v>
      </c>
      <c r="AL71" s="159"/>
      <c r="AM71" s="159" t="n">
        <f aca="false">AM69+AM70</f>
        <v>0</v>
      </c>
      <c r="AN71" s="159"/>
      <c r="AO71" s="159" t="n">
        <f aca="false">AO69+AO70</f>
        <v>0</v>
      </c>
      <c r="AP71" s="159" t="n">
        <f aca="false">AP69+AP70</f>
        <v>0</v>
      </c>
      <c r="AQ71" s="159" t="n">
        <f aca="false">AQ69+AQ70</f>
        <v>0</v>
      </c>
    </row>
    <row r="72" customFormat="false" ht="25.5" hidden="false" customHeight="true" outlineLevel="0" collapsed="false">
      <c r="A72" s="138" t="s">
        <v>263</v>
      </c>
      <c r="B72" s="138"/>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t="n">
        <f aca="false">-AK71*$AK$37</f>
        <v>-0</v>
      </c>
      <c r="AL72" s="139"/>
      <c r="AM72" s="139" t="n">
        <f aca="false">-AM71*$AK$37</f>
        <v>-0</v>
      </c>
      <c r="AN72" s="139"/>
      <c r="AO72" s="139" t="n">
        <f aca="false">-AO71*$AK$37</f>
        <v>-0</v>
      </c>
      <c r="AP72" s="139" t="n">
        <f aca="false">-AP71*$AK$37</f>
        <v>-0</v>
      </c>
      <c r="AQ72" s="139" t="n">
        <f aca="false">-AQ71*$AK$37</f>
        <v>-0</v>
      </c>
    </row>
    <row r="73" customFormat="false" ht="12" hidden="false" customHeight="true" outlineLevel="0" collapsed="false">
      <c r="A73" s="162" t="s">
        <v>293</v>
      </c>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3" t="n">
        <f aca="false">AK72+AK71</f>
        <v>0</v>
      </c>
      <c r="AL73" s="163"/>
      <c r="AM73" s="163" t="n">
        <f aca="false">AM72+AM71</f>
        <v>0</v>
      </c>
      <c r="AN73" s="163"/>
      <c r="AO73" s="163" t="n">
        <f aca="false">AO72+AO71</f>
        <v>0</v>
      </c>
      <c r="AP73" s="163" t="n">
        <f aca="false">AP72+AP71</f>
        <v>0</v>
      </c>
      <c r="AQ73" s="163" t="n">
        <f aca="false">AQ72+AQ71</f>
        <v>0</v>
      </c>
    </row>
    <row r="74" customFormat="false" ht="12" hidden="false" customHeight="true" outlineLevel="0" collapsed="false">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c r="AC74" s="155"/>
      <c r="AD74" s="155"/>
      <c r="AE74" s="155"/>
      <c r="AF74" s="155"/>
      <c r="AG74" s="155"/>
      <c r="AH74" s="155"/>
      <c r="AI74" s="155"/>
      <c r="AJ74" s="155"/>
      <c r="AK74" s="156"/>
      <c r="AL74" s="156"/>
      <c r="AM74" s="135"/>
      <c r="AN74" s="135"/>
      <c r="AO74" s="157"/>
      <c r="AP74" s="157"/>
      <c r="AQ74" s="157"/>
    </row>
    <row r="75" customFormat="false" ht="27" hidden="false" customHeight="true" outlineLevel="0" collapsed="false">
      <c r="A75" s="153" t="s">
        <v>294</v>
      </c>
      <c r="B75" s="153"/>
      <c r="C75" s="153"/>
      <c r="D75" s="153"/>
      <c r="E75" s="153"/>
      <c r="F75" s="153"/>
      <c r="G75" s="153"/>
      <c r="H75" s="153"/>
      <c r="I75" s="153"/>
      <c r="J75" s="153"/>
      <c r="K75" s="153"/>
      <c r="L75" s="153"/>
      <c r="M75" s="153"/>
      <c r="N75" s="153"/>
      <c r="O75" s="153"/>
      <c r="P75" s="153"/>
      <c r="Q75" s="153"/>
      <c r="R75" s="153"/>
      <c r="S75" s="153"/>
      <c r="T75" s="153"/>
      <c r="U75" s="153"/>
      <c r="V75" s="153"/>
      <c r="W75" s="153"/>
      <c r="X75" s="153"/>
      <c r="Y75" s="153"/>
      <c r="Z75" s="153"/>
      <c r="AA75" s="153"/>
      <c r="AB75" s="153"/>
      <c r="AC75" s="153"/>
      <c r="AD75" s="153"/>
      <c r="AE75" s="153"/>
      <c r="AF75" s="153"/>
      <c r="AG75" s="153"/>
      <c r="AH75" s="153"/>
      <c r="AI75" s="153"/>
      <c r="AJ75" s="153"/>
      <c r="AK75" s="154" t="n">
        <f aca="false">AK59</f>
        <v>2017</v>
      </c>
      <c r="AL75" s="154"/>
      <c r="AM75" s="154" t="n">
        <f aca="false">AM59</f>
        <v>2018</v>
      </c>
      <c r="AN75" s="154"/>
      <c r="AO75" s="146" t="n">
        <f aca="false">AO59</f>
        <v>2019</v>
      </c>
      <c r="AP75" s="146" t="n">
        <f aca="false">AP59</f>
        <v>2020</v>
      </c>
      <c r="AQ75" s="147" t="s">
        <v>274</v>
      </c>
    </row>
    <row r="76" customFormat="false" ht="12" hidden="false" customHeight="true" outlineLevel="0" collapsed="false">
      <c r="A76" s="161" t="s">
        <v>290</v>
      </c>
      <c r="B76" s="161"/>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59" t="n">
        <f aca="false">AK69</f>
        <v>0</v>
      </c>
      <c r="AL76" s="159"/>
      <c r="AM76" s="159" t="n">
        <f aca="false">AM69</f>
        <v>0</v>
      </c>
      <c r="AN76" s="159"/>
      <c r="AO76" s="164" t="n">
        <f aca="false">AO69</f>
        <v>0</v>
      </c>
      <c r="AP76" s="164" t="n">
        <f aca="false">AP69</f>
        <v>0</v>
      </c>
      <c r="AQ76" s="164" t="n">
        <f aca="false">AQ69</f>
        <v>0</v>
      </c>
    </row>
    <row r="77" customFormat="false" ht="12" hidden="false" customHeight="true" outlineLevel="0" collapsed="false">
      <c r="A77" s="138" t="s">
        <v>289</v>
      </c>
      <c r="B77" s="138"/>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c r="AH77" s="138"/>
      <c r="AI77" s="138"/>
      <c r="AJ77" s="138"/>
      <c r="AK77" s="139" t="n">
        <f aca="false">-AK68</f>
        <v>-0</v>
      </c>
      <c r="AL77" s="139"/>
      <c r="AM77" s="165" t="n">
        <f aca="false">-AM68</f>
        <v>-0</v>
      </c>
      <c r="AN77" s="165"/>
      <c r="AO77" s="165" t="n">
        <f aca="false">-AO68</f>
        <v>-0</v>
      </c>
      <c r="AP77" s="165" t="n">
        <f aca="false">-AP68</f>
        <v>-0</v>
      </c>
      <c r="AQ77" s="165" t="n">
        <f aca="false">-AQ68</f>
        <v>-0</v>
      </c>
    </row>
    <row r="78" customFormat="false" ht="12.75" hidden="false" customHeight="true" outlineLevel="0" collapsed="false">
      <c r="A78" s="138" t="s">
        <v>291</v>
      </c>
      <c r="B78" s="138"/>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c r="AA78" s="138"/>
      <c r="AB78" s="138"/>
      <c r="AC78" s="138"/>
      <c r="AD78" s="138"/>
      <c r="AE78" s="138"/>
      <c r="AF78" s="138"/>
      <c r="AG78" s="138"/>
      <c r="AH78" s="138"/>
      <c r="AI78" s="138"/>
      <c r="AJ78" s="138"/>
      <c r="AK78" s="139" t="n">
        <f aca="false">-AK70</f>
        <v>-0</v>
      </c>
      <c r="AL78" s="139"/>
      <c r="AM78" s="165" t="n">
        <f aca="false">-AM70</f>
        <v>-0</v>
      </c>
      <c r="AN78" s="165"/>
      <c r="AO78" s="165" t="n">
        <f aca="false">-AO70</f>
        <v>-0</v>
      </c>
      <c r="AP78" s="165" t="n">
        <f aca="false">-AP70</f>
        <v>-0</v>
      </c>
      <c r="AQ78" s="165" t="n">
        <f aca="false">-AQ70</f>
        <v>-0</v>
      </c>
    </row>
    <row r="79" customFormat="false" ht="12.75" hidden="false" customHeight="true" outlineLevel="0" collapsed="false">
      <c r="A79" s="138" t="s">
        <v>263</v>
      </c>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c r="AH79" s="138"/>
      <c r="AI79" s="138"/>
      <c r="AJ79" s="138"/>
      <c r="AK79" s="139" t="n">
        <f aca="false">AK72</f>
        <v>-0</v>
      </c>
      <c r="AL79" s="139"/>
      <c r="AM79" s="165" t="n">
        <f aca="false">AM72</f>
        <v>-0</v>
      </c>
      <c r="AN79" s="165"/>
      <c r="AO79" s="165" t="n">
        <f aca="false">AO72</f>
        <v>-0</v>
      </c>
      <c r="AP79" s="165" t="n">
        <f aca="false">AP72</f>
        <v>-0</v>
      </c>
      <c r="AQ79" s="165" t="n">
        <f aca="false">AQ72</f>
        <v>-0</v>
      </c>
    </row>
    <row r="80" customFormat="false" ht="12" hidden="false" customHeight="true" outlineLevel="0" collapsed="false">
      <c r="A80" s="138" t="s">
        <v>295</v>
      </c>
      <c r="B80" s="138"/>
      <c r="C80" s="138"/>
      <c r="D80" s="138"/>
      <c r="E80" s="138"/>
      <c r="F80" s="138"/>
      <c r="G80" s="138"/>
      <c r="H80" s="138"/>
      <c r="I80" s="138"/>
      <c r="J80" s="138"/>
      <c r="K80" s="138"/>
      <c r="L80" s="138"/>
      <c r="M80" s="138"/>
      <c r="N80" s="138"/>
      <c r="O80" s="138"/>
      <c r="P80" s="138"/>
      <c r="Q80" s="138"/>
      <c r="R80" s="138"/>
      <c r="S80" s="138"/>
      <c r="T80" s="138"/>
      <c r="U80" s="138"/>
      <c r="V80" s="138"/>
      <c r="W80" s="138"/>
      <c r="X80" s="138"/>
      <c r="Y80" s="138"/>
      <c r="Z80" s="138"/>
      <c r="AA80" s="138"/>
      <c r="AB80" s="138"/>
      <c r="AC80" s="138"/>
      <c r="AD80" s="138"/>
      <c r="AE80" s="138"/>
      <c r="AF80" s="138"/>
      <c r="AG80" s="138"/>
      <c r="AH80" s="138"/>
      <c r="AI80" s="138"/>
      <c r="AJ80" s="138"/>
      <c r="AK80" s="139" t="n">
        <v>0</v>
      </c>
      <c r="AL80" s="139"/>
      <c r="AM80" s="165" t="n">
        <v>0</v>
      </c>
      <c r="AN80" s="165"/>
      <c r="AO80" s="165" t="n">
        <v>0</v>
      </c>
      <c r="AP80" s="165" t="n">
        <v>0</v>
      </c>
      <c r="AQ80" s="165" t="n">
        <v>0</v>
      </c>
    </row>
    <row r="81" customFormat="false" ht="12" hidden="false" customHeight="true" outlineLevel="0" collapsed="false">
      <c r="A81" s="138" t="s">
        <v>296</v>
      </c>
      <c r="B81" s="138"/>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t="n">
        <f aca="false">-AK60*AK40</f>
        <v>-0</v>
      </c>
      <c r="AL81" s="139"/>
      <c r="AM81" s="165" t="n">
        <f aca="false">-(AM60-AK60)*AK40</f>
        <v>-0</v>
      </c>
      <c r="AN81" s="165"/>
      <c r="AO81" s="165" t="n">
        <f aca="false">-(AO60-AM60)*$AK$40</f>
        <v>-0</v>
      </c>
      <c r="AP81" s="165" t="n">
        <f aca="false">-(AP60-AO60)*$AK$40</f>
        <v>-0</v>
      </c>
      <c r="AQ81" s="165" t="n">
        <f aca="false">-(AQ60-AP60)*$AK$40</f>
        <v>-0</v>
      </c>
    </row>
    <row r="82" customFormat="false" ht="12" hidden="false" customHeight="true" outlineLevel="0" collapsed="false">
      <c r="A82" s="138" t="s">
        <v>297</v>
      </c>
      <c r="B82" s="138"/>
      <c r="C82" s="138"/>
      <c r="D82" s="138"/>
      <c r="E82" s="138"/>
      <c r="F82" s="138"/>
      <c r="G82" s="138"/>
      <c r="H82" s="138"/>
      <c r="I82" s="138"/>
      <c r="J82" s="138"/>
      <c r="K82" s="138"/>
      <c r="L82" s="138"/>
      <c r="M82" s="138"/>
      <c r="N82" s="138"/>
      <c r="O82" s="138"/>
      <c r="P82" s="138"/>
      <c r="Q82" s="138"/>
      <c r="R82" s="138"/>
      <c r="S82" s="138"/>
      <c r="T82" s="138"/>
      <c r="U82" s="138"/>
      <c r="V82" s="138"/>
      <c r="W82" s="138"/>
      <c r="X82" s="138"/>
      <c r="Y82" s="138"/>
      <c r="Z82" s="138"/>
      <c r="AA82" s="138"/>
      <c r="AB82" s="138"/>
      <c r="AC82" s="138"/>
      <c r="AD82" s="138"/>
      <c r="AE82" s="138"/>
      <c r="AF82" s="138"/>
      <c r="AG82" s="138"/>
      <c r="AH82" s="138"/>
      <c r="AI82" s="138"/>
      <c r="AJ82" s="138"/>
      <c r="AK82" s="139" t="n">
        <f aca="false">-(AK26+AK27)*AK29</f>
        <v>-0</v>
      </c>
      <c r="AL82" s="139"/>
      <c r="AM82" s="139" t="n">
        <v>0</v>
      </c>
      <c r="AN82" s="139"/>
      <c r="AO82" s="139" t="n">
        <v>0</v>
      </c>
      <c r="AP82" s="139" t="n">
        <v>0</v>
      </c>
      <c r="AQ82" s="139" t="n">
        <v>0</v>
      </c>
    </row>
    <row r="83" customFormat="false" ht="27.75" hidden="false" customHeight="true" outlineLevel="0" collapsed="false">
      <c r="A83" s="138" t="s">
        <v>298</v>
      </c>
      <c r="B83" s="138"/>
      <c r="C83" s="138"/>
      <c r="D83" s="138"/>
      <c r="E83" s="138"/>
      <c r="F83" s="138"/>
      <c r="G83" s="138"/>
      <c r="H83" s="138"/>
      <c r="I83" s="138"/>
      <c r="J83" s="138"/>
      <c r="K83" s="138"/>
      <c r="L83" s="138"/>
      <c r="M83" s="138"/>
      <c r="N83" s="138"/>
      <c r="O83" s="138"/>
      <c r="P83" s="138"/>
      <c r="Q83" s="138"/>
      <c r="R83" s="138"/>
      <c r="S83" s="138"/>
      <c r="T83" s="138"/>
      <c r="U83" s="138"/>
      <c r="V83" s="138"/>
      <c r="W83" s="138"/>
      <c r="X83" s="138"/>
      <c r="Y83" s="138"/>
      <c r="Z83" s="138"/>
      <c r="AA83" s="138"/>
      <c r="AB83" s="138"/>
      <c r="AC83" s="138"/>
      <c r="AD83" s="138"/>
      <c r="AE83" s="138"/>
      <c r="AF83" s="138"/>
      <c r="AG83" s="138"/>
      <c r="AH83" s="138"/>
      <c r="AI83" s="138"/>
      <c r="AJ83" s="138"/>
      <c r="AK83" s="139" t="n">
        <f aca="false">AK55-AK56</f>
        <v>0</v>
      </c>
      <c r="AL83" s="139"/>
      <c r="AM83" s="165" t="n">
        <f aca="false">AM55-AM56</f>
        <v>0</v>
      </c>
      <c r="AN83" s="165"/>
      <c r="AO83" s="165" t="n">
        <f aca="false">AO55-AO56</f>
        <v>0</v>
      </c>
      <c r="AP83" s="165" t="n">
        <f aca="false">AP55-AP56</f>
        <v>0</v>
      </c>
      <c r="AQ83" s="165" t="n">
        <f aca="false">AQ55-AQ56</f>
        <v>0</v>
      </c>
    </row>
    <row r="84" customFormat="false" ht="15" hidden="false" customHeight="true" outlineLevel="0" collapsed="false">
      <c r="A84" s="158" t="s">
        <v>299</v>
      </c>
      <c r="B84" s="158"/>
      <c r="C84" s="158"/>
      <c r="D84" s="158"/>
      <c r="E84" s="158"/>
      <c r="F84" s="158"/>
      <c r="G84" s="158"/>
      <c r="H84" s="158"/>
      <c r="I84" s="158"/>
      <c r="J84" s="158"/>
      <c r="K84" s="158"/>
      <c r="L84" s="158"/>
      <c r="M84" s="158"/>
      <c r="N84" s="158"/>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159" t="n">
        <f aca="false">SUM(AK76:AL83)</f>
        <v>0</v>
      </c>
      <c r="AL84" s="159"/>
      <c r="AM84" s="159" t="n">
        <f aca="false">SUM(AM76:AN83)</f>
        <v>0</v>
      </c>
      <c r="AN84" s="159"/>
      <c r="AO84" s="164" t="n">
        <f aca="false">SUM(AO76:AO83)</f>
        <v>0</v>
      </c>
      <c r="AP84" s="164" t="n">
        <f aca="false">SUM(AP76:AP83)</f>
        <v>0</v>
      </c>
      <c r="AQ84" s="164" t="n">
        <f aca="false">SUM(AQ76:AQ83)</f>
        <v>0</v>
      </c>
    </row>
    <row r="85" customFormat="false" ht="14.25" hidden="false" customHeight="true" outlineLevel="0" collapsed="false">
      <c r="A85" s="158" t="s">
        <v>300</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t="n">
        <f aca="false">AK84</f>
        <v>0</v>
      </c>
      <c r="AL85" s="159"/>
      <c r="AM85" s="164" t="n">
        <f aca="false">AK85+AM84</f>
        <v>0</v>
      </c>
      <c r="AN85" s="164"/>
      <c r="AO85" s="164" t="n">
        <f aca="false">AM85+AO84</f>
        <v>0</v>
      </c>
      <c r="AP85" s="164" t="n">
        <f aca="false">AO85+AP84</f>
        <v>0</v>
      </c>
      <c r="AQ85" s="164" t="n">
        <f aca="false">AP85+AQ84</f>
        <v>0</v>
      </c>
    </row>
    <row r="86" customFormat="false" ht="15" hidden="false" customHeight="false" outlineLevel="0" collapsed="false">
      <c r="A86" s="138" t="s">
        <v>301</v>
      </c>
      <c r="B86" s="138"/>
      <c r="C86" s="138"/>
      <c r="D86" s="138"/>
      <c r="E86" s="138"/>
      <c r="F86" s="138"/>
      <c r="G86" s="138"/>
      <c r="H86" s="138"/>
      <c r="I86" s="138"/>
      <c r="J86" s="138"/>
      <c r="K86" s="138"/>
      <c r="L86" s="138"/>
      <c r="M86" s="138"/>
      <c r="N86" s="138"/>
      <c r="O86" s="138"/>
      <c r="P86" s="138"/>
      <c r="Q86" s="138"/>
      <c r="R86" s="138"/>
      <c r="S86" s="138"/>
      <c r="T86" s="138"/>
      <c r="U86" s="138"/>
      <c r="V86" s="138"/>
      <c r="W86" s="138"/>
      <c r="X86" s="138"/>
      <c r="Y86" s="138"/>
      <c r="Z86" s="138"/>
      <c r="AA86" s="138"/>
      <c r="AB86" s="138"/>
      <c r="AC86" s="138"/>
      <c r="AD86" s="138"/>
      <c r="AE86" s="138"/>
      <c r="AF86" s="138"/>
      <c r="AG86" s="138"/>
      <c r="AH86" s="138"/>
      <c r="AI86" s="138"/>
      <c r="AJ86" s="138"/>
      <c r="AK86" s="139" t="n">
        <v>0</v>
      </c>
      <c r="AL86" s="139"/>
      <c r="AM86" s="165" t="n">
        <v>0</v>
      </c>
      <c r="AN86" s="165"/>
      <c r="AO86" s="165" t="n">
        <v>0</v>
      </c>
      <c r="AP86" s="165" t="n">
        <v>0</v>
      </c>
      <c r="AQ86" s="165" t="n">
        <v>0</v>
      </c>
    </row>
    <row r="87" customFormat="false" ht="12" hidden="false" customHeight="true" outlineLevel="0" collapsed="false">
      <c r="A87" s="161" t="s">
        <v>302</v>
      </c>
      <c r="B87" s="161"/>
      <c r="C87" s="161"/>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59" t="n">
        <f aca="false">AK84*AK86</f>
        <v>0</v>
      </c>
      <c r="AL87" s="159"/>
      <c r="AM87" s="164" t="n">
        <f aca="false">AM84*AM86</f>
        <v>0</v>
      </c>
      <c r="AN87" s="164"/>
      <c r="AO87" s="164" t="n">
        <f aca="false">AO84*AO86</f>
        <v>0</v>
      </c>
      <c r="AP87" s="164" t="n">
        <f aca="false">AP84*AP86</f>
        <v>0</v>
      </c>
      <c r="AQ87" s="164" t="n">
        <f aca="false">AQ84*AQ86</f>
        <v>0</v>
      </c>
    </row>
    <row r="88" customFormat="false" ht="17.25" hidden="false" customHeight="true" outlineLevel="0" collapsed="false">
      <c r="A88" s="161" t="s">
        <v>303</v>
      </c>
      <c r="B88" s="161"/>
      <c r="C88" s="161"/>
      <c r="D88" s="161"/>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59" t="n">
        <f aca="false">AK87</f>
        <v>0</v>
      </c>
      <c r="AL88" s="159"/>
      <c r="AM88" s="164" t="n">
        <f aca="false">AK88+AM87</f>
        <v>0</v>
      </c>
      <c r="AN88" s="164"/>
      <c r="AO88" s="164" t="n">
        <f aca="false">AM88+AO87</f>
        <v>0</v>
      </c>
      <c r="AP88" s="164" t="n">
        <f aca="false">AO88+AP87</f>
        <v>0</v>
      </c>
      <c r="AQ88" s="164" t="n">
        <f aca="false">AP88+AQ87</f>
        <v>0</v>
      </c>
      <c r="AS88" s="166"/>
    </row>
    <row r="89" customFormat="false" ht="17.25" hidden="false" customHeight="true" outlineLevel="0" collapsed="false">
      <c r="A89" s="167" t="s">
        <v>304</v>
      </c>
      <c r="B89" s="167"/>
      <c r="C89" s="167"/>
      <c r="D89" s="167"/>
      <c r="E89" s="168"/>
      <c r="F89" s="168"/>
      <c r="G89" s="168"/>
      <c r="H89" s="168"/>
      <c r="I89" s="168"/>
      <c r="J89" s="168"/>
      <c r="K89" s="168"/>
      <c r="L89" s="168"/>
      <c r="M89" s="168"/>
      <c r="N89" s="168"/>
      <c r="O89" s="168"/>
      <c r="P89" s="168"/>
      <c r="Q89" s="168"/>
      <c r="R89" s="168"/>
      <c r="S89" s="168"/>
      <c r="T89" s="168"/>
      <c r="U89" s="168"/>
      <c r="V89" s="168"/>
      <c r="W89" s="168"/>
      <c r="X89" s="168"/>
      <c r="Y89" s="168"/>
      <c r="Z89" s="168"/>
      <c r="AA89" s="168"/>
      <c r="AB89" s="168"/>
      <c r="AC89" s="168"/>
      <c r="AD89" s="168"/>
      <c r="AE89" s="168"/>
      <c r="AF89" s="168"/>
      <c r="AG89" s="168"/>
      <c r="AH89" s="168"/>
      <c r="AI89" s="168"/>
      <c r="AJ89" s="168"/>
      <c r="AK89" s="159" t="n">
        <v>0</v>
      </c>
      <c r="AL89" s="159"/>
      <c r="AM89" s="159" t="n">
        <v>0</v>
      </c>
      <c r="AN89" s="159"/>
      <c r="AO89" s="139" t="n">
        <v>0</v>
      </c>
      <c r="AP89" s="139" t="n">
        <v>0</v>
      </c>
      <c r="AQ89" s="139" t="n">
        <v>0</v>
      </c>
      <c r="AS89" s="166"/>
    </row>
    <row r="90" customFormat="false" ht="13.5" hidden="false" customHeight="true" outlineLevel="0" collapsed="false">
      <c r="A90" s="167" t="s">
        <v>305</v>
      </c>
      <c r="B90" s="167"/>
      <c r="C90" s="167"/>
      <c r="D90" s="167"/>
      <c r="E90" s="168"/>
      <c r="F90" s="168"/>
      <c r="G90" s="168"/>
      <c r="H90" s="168"/>
      <c r="I90" s="168"/>
      <c r="J90" s="168"/>
      <c r="K90" s="168"/>
      <c r="L90" s="168"/>
      <c r="M90" s="168"/>
      <c r="N90" s="168"/>
      <c r="O90" s="168"/>
      <c r="P90" s="168"/>
      <c r="Q90" s="168"/>
      <c r="R90" s="168"/>
      <c r="S90" s="168"/>
      <c r="T90" s="168"/>
      <c r="U90" s="168"/>
      <c r="V90" s="168"/>
      <c r="W90" s="168"/>
      <c r="X90" s="168"/>
      <c r="Y90" s="168"/>
      <c r="Z90" s="168"/>
      <c r="AA90" s="168"/>
      <c r="AB90" s="168"/>
      <c r="AC90" s="168"/>
      <c r="AD90" s="168"/>
      <c r="AE90" s="168"/>
      <c r="AF90" s="168"/>
      <c r="AG90" s="168"/>
      <c r="AH90" s="168"/>
      <c r="AI90" s="168"/>
      <c r="AJ90" s="168"/>
      <c r="AK90" s="159" t="n">
        <v>0</v>
      </c>
      <c r="AL90" s="159"/>
      <c r="AM90" s="159" t="n">
        <v>0</v>
      </c>
      <c r="AN90" s="159"/>
      <c r="AO90" s="139" t="n">
        <v>0</v>
      </c>
      <c r="AP90" s="139" t="n">
        <v>0</v>
      </c>
      <c r="AQ90" s="139" t="n">
        <v>0</v>
      </c>
      <c r="AS90" s="166"/>
    </row>
    <row r="91" customFormat="false" ht="11.25" hidden="false" customHeight="true" outlineLevel="0" collapsed="false">
      <c r="A91" s="162" t="s">
        <v>306</v>
      </c>
      <c r="B91" s="169"/>
      <c r="C91" s="169"/>
      <c r="D91" s="169"/>
      <c r="E91" s="169"/>
      <c r="F91" s="169"/>
      <c r="G91" s="169"/>
      <c r="H91" s="169"/>
      <c r="I91" s="169"/>
      <c r="J91" s="169"/>
      <c r="K91" s="169"/>
      <c r="L91" s="169"/>
      <c r="M91" s="169"/>
      <c r="N91" s="169"/>
      <c r="O91" s="169"/>
      <c r="P91" s="169"/>
      <c r="Q91" s="169"/>
      <c r="R91" s="169"/>
      <c r="S91" s="169"/>
      <c r="T91" s="169"/>
      <c r="U91" s="169"/>
      <c r="V91" s="169"/>
      <c r="W91" s="169"/>
      <c r="X91" s="169"/>
      <c r="Y91" s="169"/>
      <c r="Z91" s="169"/>
      <c r="AA91" s="169"/>
      <c r="AB91" s="169"/>
      <c r="AC91" s="169"/>
      <c r="AD91" s="169"/>
      <c r="AE91" s="169"/>
      <c r="AF91" s="169"/>
      <c r="AG91" s="169"/>
      <c r="AH91" s="169"/>
      <c r="AI91" s="169"/>
      <c r="AJ91" s="169"/>
      <c r="AK91" s="163" t="n">
        <v>0</v>
      </c>
      <c r="AL91" s="163"/>
      <c r="AM91" s="163" t="n">
        <v>0</v>
      </c>
      <c r="AN91" s="163"/>
      <c r="AO91" s="139" t="n">
        <v>0</v>
      </c>
      <c r="AP91" s="139" t="n">
        <v>0</v>
      </c>
      <c r="AQ91" s="139" t="n">
        <v>0</v>
      </c>
      <c r="AS91" s="131"/>
    </row>
    <row r="92" customFormat="false" ht="15" hidden="false" customHeight="false" outlineLevel="0" collapsed="false">
      <c r="A92" s="131"/>
      <c r="B92" s="131"/>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31"/>
    </row>
    <row r="93" customFormat="false" ht="15" hidden="false" customHeight="false" outlineLevel="0" collapsed="false">
      <c r="A93" s="135" t="s">
        <v>307</v>
      </c>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row>
    <row r="94" customFormat="false" ht="15" hidden="false" customHeight="false" outlineLevel="0" collapsed="false">
      <c r="A94" s="170" t="s">
        <v>308</v>
      </c>
      <c r="B94" s="171"/>
      <c r="C94" s="172"/>
      <c r="D94" s="171"/>
      <c r="E94" s="171"/>
      <c r="F94" s="171"/>
      <c r="G94" s="171"/>
      <c r="H94" s="171"/>
      <c r="I94" s="171"/>
      <c r="J94" s="171"/>
      <c r="K94" s="171"/>
      <c r="L94" s="171"/>
      <c r="M94" s="171"/>
      <c r="N94" s="171"/>
      <c r="O94" s="171"/>
      <c r="P94" s="171"/>
      <c r="Q94" s="171"/>
      <c r="R94" s="171"/>
      <c r="S94" s="171"/>
      <c r="T94" s="171"/>
      <c r="U94" s="171"/>
      <c r="V94" s="171"/>
      <c r="W94" s="171"/>
      <c r="X94" s="171"/>
      <c r="Y94" s="171"/>
      <c r="Z94" s="171"/>
      <c r="AA94" s="171"/>
      <c r="AB94" s="171"/>
      <c r="AC94" s="171"/>
      <c r="AD94" s="171"/>
      <c r="AE94" s="171"/>
      <c r="AF94" s="171"/>
      <c r="AG94" s="171"/>
      <c r="AH94" s="171"/>
      <c r="AI94" s="171"/>
      <c r="AJ94" s="171"/>
      <c r="AK94" s="171"/>
      <c r="AL94" s="171"/>
      <c r="AM94" s="171"/>
      <c r="AN94" s="171"/>
      <c r="AO94" s="171"/>
      <c r="AP94" s="166"/>
      <c r="AQ94" s="166"/>
      <c r="AR94" s="166"/>
    </row>
    <row r="95" customFormat="false" ht="15" hidden="false" customHeight="false" outlineLevel="0" collapsed="false">
      <c r="A95" s="170" t="s">
        <v>309</v>
      </c>
      <c r="B95" s="171"/>
      <c r="C95" s="172"/>
      <c r="D95" s="171"/>
      <c r="E95" s="171"/>
      <c r="F95" s="171"/>
      <c r="G95" s="171"/>
      <c r="H95" s="171"/>
      <c r="I95" s="171"/>
      <c r="J95" s="171"/>
      <c r="K95" s="171"/>
      <c r="L95" s="171"/>
      <c r="M95" s="171"/>
      <c r="N95" s="171"/>
      <c r="O95" s="171"/>
      <c r="P95" s="171"/>
      <c r="Q95" s="171"/>
      <c r="R95" s="171"/>
      <c r="S95" s="171"/>
      <c r="T95" s="171"/>
      <c r="U95" s="171"/>
      <c r="V95" s="171"/>
      <c r="W95" s="171"/>
      <c r="X95" s="171"/>
      <c r="Y95" s="171"/>
      <c r="Z95" s="171"/>
      <c r="AA95" s="171"/>
      <c r="AB95" s="171"/>
      <c r="AC95" s="171"/>
      <c r="AD95" s="171"/>
      <c r="AE95" s="171"/>
      <c r="AF95" s="171"/>
      <c r="AG95" s="171"/>
      <c r="AH95" s="171"/>
      <c r="AI95" s="171"/>
      <c r="AJ95" s="171"/>
      <c r="AK95" s="171"/>
      <c r="AL95" s="171"/>
      <c r="AM95" s="171"/>
      <c r="AN95" s="171"/>
      <c r="AO95" s="171"/>
      <c r="AP95" s="166"/>
      <c r="AQ95" s="166"/>
      <c r="AR95" s="166"/>
    </row>
    <row r="96" customFormat="false" ht="15" hidden="false" customHeight="false" outlineLevel="0" collapsed="false">
      <c r="A96" s="170" t="s">
        <v>310</v>
      </c>
      <c r="B96" s="171"/>
      <c r="C96" s="172"/>
      <c r="D96" s="171"/>
      <c r="E96" s="171"/>
      <c r="F96" s="171"/>
      <c r="G96" s="171"/>
      <c r="H96" s="171"/>
      <c r="I96" s="171"/>
      <c r="J96" s="171"/>
      <c r="K96" s="171"/>
      <c r="L96" s="171"/>
      <c r="M96" s="171"/>
      <c r="N96" s="171"/>
      <c r="O96" s="171"/>
      <c r="P96" s="171"/>
      <c r="Q96" s="171"/>
      <c r="R96" s="171"/>
      <c r="S96" s="171"/>
      <c r="T96" s="171"/>
      <c r="U96" s="171"/>
      <c r="V96" s="171"/>
      <c r="W96" s="171"/>
      <c r="X96" s="171"/>
      <c r="Y96" s="171"/>
      <c r="Z96" s="171"/>
      <c r="AA96" s="171"/>
      <c r="AB96" s="171"/>
      <c r="AC96" s="171"/>
      <c r="AD96" s="171"/>
      <c r="AE96" s="171"/>
      <c r="AF96" s="171"/>
      <c r="AG96" s="171"/>
      <c r="AH96" s="171"/>
      <c r="AI96" s="171"/>
      <c r="AJ96" s="171"/>
      <c r="AK96" s="171"/>
      <c r="AL96" s="171"/>
      <c r="AM96" s="171"/>
      <c r="AN96" s="171"/>
      <c r="AO96" s="171"/>
      <c r="AP96" s="166"/>
      <c r="AQ96" s="166"/>
      <c r="AR96" s="166"/>
    </row>
    <row r="97" customFormat="false" ht="15" hidden="false" customHeight="false" outlineLevel="0" collapsed="false">
      <c r="A97" s="135" t="s">
        <v>311</v>
      </c>
      <c r="C97" s="131"/>
      <c r="D97" s="131"/>
      <c r="E97" s="131"/>
      <c r="F97" s="131"/>
      <c r="G97" s="131"/>
      <c r="H97" s="131"/>
      <c r="I97" s="131"/>
      <c r="J97" s="131"/>
      <c r="K97" s="131"/>
      <c r="L97" s="131"/>
      <c r="M97" s="131"/>
      <c r="N97" s="131"/>
      <c r="O97" s="131"/>
      <c r="P97" s="131"/>
      <c r="Q97" s="131"/>
      <c r="R97" s="131"/>
      <c r="S97" s="131"/>
      <c r="T97" s="131"/>
      <c r="U97" s="131"/>
      <c r="V97" s="131"/>
      <c r="W97" s="131"/>
      <c r="X97" s="131"/>
      <c r="Y97" s="131"/>
      <c r="Z97" s="131"/>
      <c r="AA97" s="131"/>
      <c r="AB97" s="131"/>
      <c r="AC97" s="131"/>
      <c r="AD97" s="131"/>
      <c r="AE97" s="131"/>
      <c r="AF97" s="131"/>
      <c r="AG97" s="131"/>
      <c r="AH97" s="131"/>
      <c r="AI97" s="131"/>
      <c r="AJ97" s="131"/>
      <c r="AK97" s="131"/>
      <c r="AL97" s="131"/>
      <c r="AM97" s="131"/>
      <c r="AN97" s="131"/>
      <c r="AO97" s="131"/>
      <c r="AP97" s="131"/>
      <c r="AQ97" s="131"/>
      <c r="AR97" s="131"/>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22" colorId="64" zoomScale="100" zoomScaleNormal="100" zoomScalePageLayoutView="100" workbookViewId="0">
      <selection pane="topLeft" activeCell="H54" activeCellId="0" sqref="H54"/>
    </sheetView>
  </sheetViews>
  <sheetFormatPr defaultColWidth="9.1484375" defaultRowHeight="15.75" zeroHeight="false" outlineLevelRow="0" outlineLevelCol="0"/>
  <cols>
    <col collapsed="false" customWidth="false" hidden="false" outlineLevel="0" max="1" min="1" style="173" width="9.14"/>
    <col collapsed="false" customWidth="true" hidden="false" outlineLevel="0" max="2" min="2" style="173" width="37.71"/>
    <col collapsed="false" customWidth="true" hidden="false" outlineLevel="0" max="3" min="3" style="173" width="14"/>
    <col collapsed="false" customWidth="true" hidden="false" outlineLevel="0" max="4" min="4" style="173" width="12.86"/>
    <col collapsed="false" customWidth="true" hidden="true" outlineLevel="0" max="6" min="5" style="173" width="11.53"/>
    <col collapsed="false" customWidth="true" hidden="false" outlineLevel="0" max="7" min="7" style="173" width="16.57"/>
    <col collapsed="false" customWidth="true" hidden="false" outlineLevel="0" max="8" min="8" style="173" width="15.57"/>
    <col collapsed="false" customWidth="true" hidden="false" outlineLevel="0" max="10" min="9" style="173" width="18.29"/>
    <col collapsed="false" customWidth="true" hidden="false" outlineLevel="0" max="11" min="11" style="173" width="64.85"/>
    <col collapsed="false" customWidth="true" hidden="false" outlineLevel="0" max="12" min="12" style="173" width="32.29"/>
    <col collapsed="false" customWidth="false" hidden="false" outlineLevel="0" max="252" min="13" style="173" width="9.14"/>
    <col collapsed="false" customWidth="true" hidden="false" outlineLevel="0" max="253" min="253" style="173" width="37.71"/>
    <col collapsed="false" customWidth="false" hidden="false" outlineLevel="0" max="254" min="254" style="173" width="9.14"/>
    <col collapsed="false" customWidth="true" hidden="false" outlineLevel="0" max="255" min="255" style="173" width="12.86"/>
    <col collapsed="false" customWidth="true" hidden="true" outlineLevel="0" max="257" min="256" style="173" width="11.53"/>
    <col collapsed="false" customWidth="true" hidden="false" outlineLevel="0" max="258" min="258" style="173" width="18.29"/>
    <col collapsed="false" customWidth="true" hidden="false" outlineLevel="0" max="259" min="259" style="173" width="64.85"/>
    <col collapsed="false" customWidth="false" hidden="false" outlineLevel="0" max="263" min="260" style="173" width="9.14"/>
    <col collapsed="false" customWidth="true" hidden="false" outlineLevel="0" max="264" min="264" style="173" width="14.86"/>
    <col collapsed="false" customWidth="false" hidden="false" outlineLevel="0" max="508" min="265" style="173" width="9.14"/>
    <col collapsed="false" customWidth="true" hidden="false" outlineLevel="0" max="509" min="509" style="173" width="37.71"/>
    <col collapsed="false" customWidth="false" hidden="false" outlineLevel="0" max="510" min="510" style="173" width="9.14"/>
    <col collapsed="false" customWidth="true" hidden="false" outlineLevel="0" max="511" min="511" style="173" width="12.86"/>
    <col collapsed="false" customWidth="true" hidden="true" outlineLevel="0" max="513" min="512" style="173" width="11.53"/>
    <col collapsed="false" customWidth="true" hidden="false" outlineLevel="0" max="514" min="514" style="173" width="18.29"/>
    <col collapsed="false" customWidth="true" hidden="false" outlineLevel="0" max="515" min="515" style="173" width="64.85"/>
    <col collapsed="false" customWidth="false" hidden="false" outlineLevel="0" max="519" min="516" style="173" width="9.14"/>
    <col collapsed="false" customWidth="true" hidden="false" outlineLevel="0" max="520" min="520" style="173" width="14.86"/>
    <col collapsed="false" customWidth="false" hidden="false" outlineLevel="0" max="764" min="521" style="173" width="9.14"/>
    <col collapsed="false" customWidth="true" hidden="false" outlineLevel="0" max="765" min="765" style="173" width="37.71"/>
    <col collapsed="false" customWidth="false" hidden="false" outlineLevel="0" max="766" min="766" style="173" width="9.14"/>
    <col collapsed="false" customWidth="true" hidden="false" outlineLevel="0" max="767" min="767" style="173" width="12.86"/>
    <col collapsed="false" customWidth="true" hidden="true" outlineLevel="0" max="769" min="768" style="173" width="11.53"/>
    <col collapsed="false" customWidth="true" hidden="false" outlineLevel="0" max="770" min="770" style="173" width="18.29"/>
    <col collapsed="false" customWidth="true" hidden="false" outlineLevel="0" max="771" min="771" style="173" width="64.85"/>
    <col collapsed="false" customWidth="false" hidden="false" outlineLevel="0" max="775" min="772" style="173" width="9.14"/>
    <col collapsed="false" customWidth="true" hidden="false" outlineLevel="0" max="776" min="776" style="173" width="14.86"/>
    <col collapsed="false" customWidth="false" hidden="false" outlineLevel="0" max="1020" min="777" style="173" width="9.14"/>
    <col collapsed="false" customWidth="true" hidden="false" outlineLevel="0" max="1021" min="1021" style="173" width="37.71"/>
    <col collapsed="false" customWidth="false" hidden="false" outlineLevel="0" max="1022" min="1022" style="173" width="9.14"/>
    <col collapsed="false" customWidth="true" hidden="false" outlineLevel="0" max="1023" min="1023" style="173" width="12.86"/>
    <col collapsed="false" customWidth="true" hidden="true" outlineLevel="0" max="1025" min="1024" style="173" width="11.53"/>
    <col collapsed="false" customWidth="true" hidden="false" outlineLevel="0" max="1026" min="1026" style="173" width="18.29"/>
    <col collapsed="false" customWidth="true" hidden="false" outlineLevel="0" max="1027" min="1027" style="173" width="64.85"/>
    <col collapsed="false" customWidth="false" hidden="false" outlineLevel="0" max="1031" min="1028" style="173" width="9.14"/>
    <col collapsed="false" customWidth="true" hidden="false" outlineLevel="0" max="1032" min="1032" style="173" width="14.86"/>
    <col collapsed="false" customWidth="false" hidden="false" outlineLevel="0" max="1276" min="1033" style="173" width="9.14"/>
    <col collapsed="false" customWidth="true" hidden="false" outlineLevel="0" max="1277" min="1277" style="173" width="37.71"/>
    <col collapsed="false" customWidth="false" hidden="false" outlineLevel="0" max="1278" min="1278" style="173" width="9.14"/>
    <col collapsed="false" customWidth="true" hidden="false" outlineLevel="0" max="1279" min="1279" style="173" width="12.86"/>
    <col collapsed="false" customWidth="true" hidden="true" outlineLevel="0" max="1281" min="1280" style="173" width="11.53"/>
    <col collapsed="false" customWidth="true" hidden="false" outlineLevel="0" max="1282" min="1282" style="173" width="18.29"/>
    <col collapsed="false" customWidth="true" hidden="false" outlineLevel="0" max="1283" min="1283" style="173" width="64.85"/>
    <col collapsed="false" customWidth="false" hidden="false" outlineLevel="0" max="1287" min="1284" style="173" width="9.14"/>
    <col collapsed="false" customWidth="true" hidden="false" outlineLevel="0" max="1288" min="1288" style="173" width="14.86"/>
    <col collapsed="false" customWidth="false" hidden="false" outlineLevel="0" max="1532" min="1289" style="173" width="9.14"/>
    <col collapsed="false" customWidth="true" hidden="false" outlineLevel="0" max="1533" min="1533" style="173" width="37.71"/>
    <col collapsed="false" customWidth="false" hidden="false" outlineLevel="0" max="1534" min="1534" style="173" width="9.14"/>
    <col collapsed="false" customWidth="true" hidden="false" outlineLevel="0" max="1535" min="1535" style="173" width="12.86"/>
    <col collapsed="false" customWidth="true" hidden="true" outlineLevel="0" max="1537" min="1536" style="173" width="11.53"/>
    <col collapsed="false" customWidth="true" hidden="false" outlineLevel="0" max="1538" min="1538" style="173" width="18.29"/>
    <col collapsed="false" customWidth="true" hidden="false" outlineLevel="0" max="1539" min="1539" style="173" width="64.85"/>
    <col collapsed="false" customWidth="false" hidden="false" outlineLevel="0" max="1543" min="1540" style="173" width="9.14"/>
    <col collapsed="false" customWidth="true" hidden="false" outlineLevel="0" max="1544" min="1544" style="173" width="14.86"/>
    <col collapsed="false" customWidth="false" hidden="false" outlineLevel="0" max="1788" min="1545" style="173" width="9.14"/>
    <col collapsed="false" customWidth="true" hidden="false" outlineLevel="0" max="1789" min="1789" style="173" width="37.71"/>
    <col collapsed="false" customWidth="false" hidden="false" outlineLevel="0" max="1790" min="1790" style="173" width="9.14"/>
    <col collapsed="false" customWidth="true" hidden="false" outlineLevel="0" max="1791" min="1791" style="173" width="12.86"/>
    <col collapsed="false" customWidth="true" hidden="true" outlineLevel="0" max="1793" min="1792" style="173" width="11.53"/>
    <col collapsed="false" customWidth="true" hidden="false" outlineLevel="0" max="1794" min="1794" style="173" width="18.29"/>
    <col collapsed="false" customWidth="true" hidden="false" outlineLevel="0" max="1795" min="1795" style="173" width="64.85"/>
    <col collapsed="false" customWidth="false" hidden="false" outlineLevel="0" max="1799" min="1796" style="173" width="9.14"/>
    <col collapsed="false" customWidth="true" hidden="false" outlineLevel="0" max="1800" min="1800" style="173" width="14.86"/>
    <col collapsed="false" customWidth="false" hidden="false" outlineLevel="0" max="2044" min="1801" style="173" width="9.14"/>
    <col collapsed="false" customWidth="true" hidden="false" outlineLevel="0" max="2045" min="2045" style="173" width="37.71"/>
    <col collapsed="false" customWidth="false" hidden="false" outlineLevel="0" max="2046" min="2046" style="173" width="9.14"/>
    <col collapsed="false" customWidth="true" hidden="false" outlineLevel="0" max="2047" min="2047" style="173" width="12.86"/>
    <col collapsed="false" customWidth="true" hidden="true" outlineLevel="0" max="2049" min="2048" style="173" width="11.53"/>
    <col collapsed="false" customWidth="true" hidden="false" outlineLevel="0" max="2050" min="2050" style="173" width="18.29"/>
    <col collapsed="false" customWidth="true" hidden="false" outlineLevel="0" max="2051" min="2051" style="173" width="64.85"/>
    <col collapsed="false" customWidth="false" hidden="false" outlineLevel="0" max="2055" min="2052" style="173" width="9.14"/>
    <col collapsed="false" customWidth="true" hidden="false" outlineLevel="0" max="2056" min="2056" style="173" width="14.86"/>
    <col collapsed="false" customWidth="false" hidden="false" outlineLevel="0" max="2300" min="2057" style="173" width="9.14"/>
    <col collapsed="false" customWidth="true" hidden="false" outlineLevel="0" max="2301" min="2301" style="173" width="37.71"/>
    <col collapsed="false" customWidth="false" hidden="false" outlineLevel="0" max="2302" min="2302" style="173" width="9.14"/>
    <col collapsed="false" customWidth="true" hidden="false" outlineLevel="0" max="2303" min="2303" style="173" width="12.86"/>
    <col collapsed="false" customWidth="true" hidden="true" outlineLevel="0" max="2305" min="2304" style="173" width="11.53"/>
    <col collapsed="false" customWidth="true" hidden="false" outlineLevel="0" max="2306" min="2306" style="173" width="18.29"/>
    <col collapsed="false" customWidth="true" hidden="false" outlineLevel="0" max="2307" min="2307" style="173" width="64.85"/>
    <col collapsed="false" customWidth="false" hidden="false" outlineLevel="0" max="2311" min="2308" style="173" width="9.14"/>
    <col collapsed="false" customWidth="true" hidden="false" outlineLevel="0" max="2312" min="2312" style="173" width="14.86"/>
    <col collapsed="false" customWidth="false" hidden="false" outlineLevel="0" max="2556" min="2313" style="173" width="9.14"/>
    <col collapsed="false" customWidth="true" hidden="false" outlineLevel="0" max="2557" min="2557" style="173" width="37.71"/>
    <col collapsed="false" customWidth="false" hidden="false" outlineLevel="0" max="2558" min="2558" style="173" width="9.14"/>
    <col collapsed="false" customWidth="true" hidden="false" outlineLevel="0" max="2559" min="2559" style="173" width="12.86"/>
    <col collapsed="false" customWidth="true" hidden="true" outlineLevel="0" max="2561" min="2560" style="173" width="11.53"/>
    <col collapsed="false" customWidth="true" hidden="false" outlineLevel="0" max="2562" min="2562" style="173" width="18.29"/>
    <col collapsed="false" customWidth="true" hidden="false" outlineLevel="0" max="2563" min="2563" style="173" width="64.85"/>
    <col collapsed="false" customWidth="false" hidden="false" outlineLevel="0" max="2567" min="2564" style="173" width="9.14"/>
    <col collapsed="false" customWidth="true" hidden="false" outlineLevel="0" max="2568" min="2568" style="173" width="14.86"/>
    <col collapsed="false" customWidth="false" hidden="false" outlineLevel="0" max="2812" min="2569" style="173" width="9.14"/>
    <col collapsed="false" customWidth="true" hidden="false" outlineLevel="0" max="2813" min="2813" style="173" width="37.71"/>
    <col collapsed="false" customWidth="false" hidden="false" outlineLevel="0" max="2814" min="2814" style="173" width="9.14"/>
    <col collapsed="false" customWidth="true" hidden="false" outlineLevel="0" max="2815" min="2815" style="173" width="12.86"/>
    <col collapsed="false" customWidth="true" hidden="true" outlineLevel="0" max="2817" min="2816" style="173" width="11.53"/>
    <col collapsed="false" customWidth="true" hidden="false" outlineLevel="0" max="2818" min="2818" style="173" width="18.29"/>
    <col collapsed="false" customWidth="true" hidden="false" outlineLevel="0" max="2819" min="2819" style="173" width="64.85"/>
    <col collapsed="false" customWidth="false" hidden="false" outlineLevel="0" max="2823" min="2820" style="173" width="9.14"/>
    <col collapsed="false" customWidth="true" hidden="false" outlineLevel="0" max="2824" min="2824" style="173" width="14.86"/>
    <col collapsed="false" customWidth="false" hidden="false" outlineLevel="0" max="3068" min="2825" style="173" width="9.14"/>
    <col collapsed="false" customWidth="true" hidden="false" outlineLevel="0" max="3069" min="3069" style="173" width="37.71"/>
    <col collapsed="false" customWidth="false" hidden="false" outlineLevel="0" max="3070" min="3070" style="173" width="9.14"/>
    <col collapsed="false" customWidth="true" hidden="false" outlineLevel="0" max="3071" min="3071" style="173" width="12.86"/>
    <col collapsed="false" customWidth="true" hidden="true" outlineLevel="0" max="3073" min="3072" style="173" width="11.53"/>
    <col collapsed="false" customWidth="true" hidden="false" outlineLevel="0" max="3074" min="3074" style="173" width="18.29"/>
    <col collapsed="false" customWidth="true" hidden="false" outlineLevel="0" max="3075" min="3075" style="173" width="64.85"/>
    <col collapsed="false" customWidth="false" hidden="false" outlineLevel="0" max="3079" min="3076" style="173" width="9.14"/>
    <col collapsed="false" customWidth="true" hidden="false" outlineLevel="0" max="3080" min="3080" style="173" width="14.86"/>
    <col collapsed="false" customWidth="false" hidden="false" outlineLevel="0" max="3324" min="3081" style="173" width="9.14"/>
    <col collapsed="false" customWidth="true" hidden="false" outlineLevel="0" max="3325" min="3325" style="173" width="37.71"/>
    <col collapsed="false" customWidth="false" hidden="false" outlineLevel="0" max="3326" min="3326" style="173" width="9.14"/>
    <col collapsed="false" customWidth="true" hidden="false" outlineLevel="0" max="3327" min="3327" style="173" width="12.86"/>
    <col collapsed="false" customWidth="true" hidden="true" outlineLevel="0" max="3329" min="3328" style="173" width="11.53"/>
    <col collapsed="false" customWidth="true" hidden="false" outlineLevel="0" max="3330" min="3330" style="173" width="18.29"/>
    <col collapsed="false" customWidth="true" hidden="false" outlineLevel="0" max="3331" min="3331" style="173" width="64.85"/>
    <col collapsed="false" customWidth="false" hidden="false" outlineLevel="0" max="3335" min="3332" style="173" width="9.14"/>
    <col collapsed="false" customWidth="true" hidden="false" outlineLevel="0" max="3336" min="3336" style="173" width="14.86"/>
    <col collapsed="false" customWidth="false" hidden="false" outlineLevel="0" max="3580" min="3337" style="173" width="9.14"/>
    <col collapsed="false" customWidth="true" hidden="false" outlineLevel="0" max="3581" min="3581" style="173" width="37.71"/>
    <col collapsed="false" customWidth="false" hidden="false" outlineLevel="0" max="3582" min="3582" style="173" width="9.14"/>
    <col collapsed="false" customWidth="true" hidden="false" outlineLevel="0" max="3583" min="3583" style="173" width="12.86"/>
    <col collapsed="false" customWidth="true" hidden="true" outlineLevel="0" max="3585" min="3584" style="173" width="11.53"/>
    <col collapsed="false" customWidth="true" hidden="false" outlineLevel="0" max="3586" min="3586" style="173" width="18.29"/>
    <col collapsed="false" customWidth="true" hidden="false" outlineLevel="0" max="3587" min="3587" style="173" width="64.85"/>
    <col collapsed="false" customWidth="false" hidden="false" outlineLevel="0" max="3591" min="3588" style="173" width="9.14"/>
    <col collapsed="false" customWidth="true" hidden="false" outlineLevel="0" max="3592" min="3592" style="173" width="14.86"/>
    <col collapsed="false" customWidth="false" hidden="false" outlineLevel="0" max="3836" min="3593" style="173" width="9.14"/>
    <col collapsed="false" customWidth="true" hidden="false" outlineLevel="0" max="3837" min="3837" style="173" width="37.71"/>
    <col collapsed="false" customWidth="false" hidden="false" outlineLevel="0" max="3838" min="3838" style="173" width="9.14"/>
    <col collapsed="false" customWidth="true" hidden="false" outlineLevel="0" max="3839" min="3839" style="173" width="12.86"/>
    <col collapsed="false" customWidth="true" hidden="true" outlineLevel="0" max="3841" min="3840" style="173" width="11.53"/>
    <col collapsed="false" customWidth="true" hidden="false" outlineLevel="0" max="3842" min="3842" style="173" width="18.29"/>
    <col collapsed="false" customWidth="true" hidden="false" outlineLevel="0" max="3843" min="3843" style="173" width="64.85"/>
    <col collapsed="false" customWidth="false" hidden="false" outlineLevel="0" max="3847" min="3844" style="173" width="9.14"/>
    <col collapsed="false" customWidth="true" hidden="false" outlineLevel="0" max="3848" min="3848" style="173" width="14.86"/>
    <col collapsed="false" customWidth="false" hidden="false" outlineLevel="0" max="4092" min="3849" style="173" width="9.14"/>
    <col collapsed="false" customWidth="true" hidden="false" outlineLevel="0" max="4093" min="4093" style="173" width="37.71"/>
    <col collapsed="false" customWidth="false" hidden="false" outlineLevel="0" max="4094" min="4094" style="173" width="9.14"/>
    <col collapsed="false" customWidth="true" hidden="false" outlineLevel="0" max="4095" min="4095" style="173" width="12.86"/>
    <col collapsed="false" customWidth="true" hidden="true" outlineLevel="0" max="4097" min="4096" style="173" width="11.53"/>
    <col collapsed="false" customWidth="true" hidden="false" outlineLevel="0" max="4098" min="4098" style="173" width="18.29"/>
    <col collapsed="false" customWidth="true" hidden="false" outlineLevel="0" max="4099" min="4099" style="173" width="64.85"/>
    <col collapsed="false" customWidth="false" hidden="false" outlineLevel="0" max="4103" min="4100" style="173" width="9.14"/>
    <col collapsed="false" customWidth="true" hidden="false" outlineLevel="0" max="4104" min="4104" style="173" width="14.86"/>
    <col collapsed="false" customWidth="false" hidden="false" outlineLevel="0" max="4348" min="4105" style="173" width="9.14"/>
    <col collapsed="false" customWidth="true" hidden="false" outlineLevel="0" max="4349" min="4349" style="173" width="37.71"/>
    <col collapsed="false" customWidth="false" hidden="false" outlineLevel="0" max="4350" min="4350" style="173" width="9.14"/>
    <col collapsed="false" customWidth="true" hidden="false" outlineLevel="0" max="4351" min="4351" style="173" width="12.86"/>
    <col collapsed="false" customWidth="true" hidden="true" outlineLevel="0" max="4353" min="4352" style="173" width="11.53"/>
    <col collapsed="false" customWidth="true" hidden="false" outlineLevel="0" max="4354" min="4354" style="173" width="18.29"/>
    <col collapsed="false" customWidth="true" hidden="false" outlineLevel="0" max="4355" min="4355" style="173" width="64.85"/>
    <col collapsed="false" customWidth="false" hidden="false" outlineLevel="0" max="4359" min="4356" style="173" width="9.14"/>
    <col collapsed="false" customWidth="true" hidden="false" outlineLevel="0" max="4360" min="4360" style="173" width="14.86"/>
    <col collapsed="false" customWidth="false" hidden="false" outlineLevel="0" max="4604" min="4361" style="173" width="9.14"/>
    <col collapsed="false" customWidth="true" hidden="false" outlineLevel="0" max="4605" min="4605" style="173" width="37.71"/>
    <col collapsed="false" customWidth="false" hidden="false" outlineLevel="0" max="4606" min="4606" style="173" width="9.14"/>
    <col collapsed="false" customWidth="true" hidden="false" outlineLevel="0" max="4607" min="4607" style="173" width="12.86"/>
    <col collapsed="false" customWidth="true" hidden="true" outlineLevel="0" max="4609" min="4608" style="173" width="11.53"/>
    <col collapsed="false" customWidth="true" hidden="false" outlineLevel="0" max="4610" min="4610" style="173" width="18.29"/>
    <col collapsed="false" customWidth="true" hidden="false" outlineLevel="0" max="4611" min="4611" style="173" width="64.85"/>
    <col collapsed="false" customWidth="false" hidden="false" outlineLevel="0" max="4615" min="4612" style="173" width="9.14"/>
    <col collapsed="false" customWidth="true" hidden="false" outlineLevel="0" max="4616" min="4616" style="173" width="14.86"/>
    <col collapsed="false" customWidth="false" hidden="false" outlineLevel="0" max="4860" min="4617" style="173" width="9.14"/>
    <col collapsed="false" customWidth="true" hidden="false" outlineLevel="0" max="4861" min="4861" style="173" width="37.71"/>
    <col collapsed="false" customWidth="false" hidden="false" outlineLevel="0" max="4862" min="4862" style="173" width="9.14"/>
    <col collapsed="false" customWidth="true" hidden="false" outlineLevel="0" max="4863" min="4863" style="173" width="12.86"/>
    <col collapsed="false" customWidth="true" hidden="true" outlineLevel="0" max="4865" min="4864" style="173" width="11.53"/>
    <col collapsed="false" customWidth="true" hidden="false" outlineLevel="0" max="4866" min="4866" style="173" width="18.29"/>
    <col collapsed="false" customWidth="true" hidden="false" outlineLevel="0" max="4867" min="4867" style="173" width="64.85"/>
    <col collapsed="false" customWidth="false" hidden="false" outlineLevel="0" max="4871" min="4868" style="173" width="9.14"/>
    <col collapsed="false" customWidth="true" hidden="false" outlineLevel="0" max="4872" min="4872" style="173" width="14.86"/>
    <col collapsed="false" customWidth="false" hidden="false" outlineLevel="0" max="5116" min="4873" style="173" width="9.14"/>
    <col collapsed="false" customWidth="true" hidden="false" outlineLevel="0" max="5117" min="5117" style="173" width="37.71"/>
    <col collapsed="false" customWidth="false" hidden="false" outlineLevel="0" max="5118" min="5118" style="173" width="9.14"/>
    <col collapsed="false" customWidth="true" hidden="false" outlineLevel="0" max="5119" min="5119" style="173" width="12.86"/>
    <col collapsed="false" customWidth="true" hidden="true" outlineLevel="0" max="5121" min="5120" style="173" width="11.53"/>
    <col collapsed="false" customWidth="true" hidden="false" outlineLevel="0" max="5122" min="5122" style="173" width="18.29"/>
    <col collapsed="false" customWidth="true" hidden="false" outlineLevel="0" max="5123" min="5123" style="173" width="64.85"/>
    <col collapsed="false" customWidth="false" hidden="false" outlineLevel="0" max="5127" min="5124" style="173" width="9.14"/>
    <col collapsed="false" customWidth="true" hidden="false" outlineLevel="0" max="5128" min="5128" style="173" width="14.86"/>
    <col collapsed="false" customWidth="false" hidden="false" outlineLevel="0" max="5372" min="5129" style="173" width="9.14"/>
    <col collapsed="false" customWidth="true" hidden="false" outlineLevel="0" max="5373" min="5373" style="173" width="37.71"/>
    <col collapsed="false" customWidth="false" hidden="false" outlineLevel="0" max="5374" min="5374" style="173" width="9.14"/>
    <col collapsed="false" customWidth="true" hidden="false" outlineLevel="0" max="5375" min="5375" style="173" width="12.86"/>
    <col collapsed="false" customWidth="true" hidden="true" outlineLevel="0" max="5377" min="5376" style="173" width="11.53"/>
    <col collapsed="false" customWidth="true" hidden="false" outlineLevel="0" max="5378" min="5378" style="173" width="18.29"/>
    <col collapsed="false" customWidth="true" hidden="false" outlineLevel="0" max="5379" min="5379" style="173" width="64.85"/>
    <col collapsed="false" customWidth="false" hidden="false" outlineLevel="0" max="5383" min="5380" style="173" width="9.14"/>
    <col collapsed="false" customWidth="true" hidden="false" outlineLevel="0" max="5384" min="5384" style="173" width="14.86"/>
    <col collapsed="false" customWidth="false" hidden="false" outlineLevel="0" max="5628" min="5385" style="173" width="9.14"/>
    <col collapsed="false" customWidth="true" hidden="false" outlineLevel="0" max="5629" min="5629" style="173" width="37.71"/>
    <col collapsed="false" customWidth="false" hidden="false" outlineLevel="0" max="5630" min="5630" style="173" width="9.14"/>
    <col collapsed="false" customWidth="true" hidden="false" outlineLevel="0" max="5631" min="5631" style="173" width="12.86"/>
    <col collapsed="false" customWidth="true" hidden="true" outlineLevel="0" max="5633" min="5632" style="173" width="11.53"/>
    <col collapsed="false" customWidth="true" hidden="false" outlineLevel="0" max="5634" min="5634" style="173" width="18.29"/>
    <col collapsed="false" customWidth="true" hidden="false" outlineLevel="0" max="5635" min="5635" style="173" width="64.85"/>
    <col collapsed="false" customWidth="false" hidden="false" outlineLevel="0" max="5639" min="5636" style="173" width="9.14"/>
    <col collapsed="false" customWidth="true" hidden="false" outlineLevel="0" max="5640" min="5640" style="173" width="14.86"/>
    <col collapsed="false" customWidth="false" hidden="false" outlineLevel="0" max="5884" min="5641" style="173" width="9.14"/>
    <col collapsed="false" customWidth="true" hidden="false" outlineLevel="0" max="5885" min="5885" style="173" width="37.71"/>
    <col collapsed="false" customWidth="false" hidden="false" outlineLevel="0" max="5886" min="5886" style="173" width="9.14"/>
    <col collapsed="false" customWidth="true" hidden="false" outlineLevel="0" max="5887" min="5887" style="173" width="12.86"/>
    <col collapsed="false" customWidth="true" hidden="true" outlineLevel="0" max="5889" min="5888" style="173" width="11.53"/>
    <col collapsed="false" customWidth="true" hidden="false" outlineLevel="0" max="5890" min="5890" style="173" width="18.29"/>
    <col collapsed="false" customWidth="true" hidden="false" outlineLevel="0" max="5891" min="5891" style="173" width="64.85"/>
    <col collapsed="false" customWidth="false" hidden="false" outlineLevel="0" max="5895" min="5892" style="173" width="9.14"/>
    <col collapsed="false" customWidth="true" hidden="false" outlineLevel="0" max="5896" min="5896" style="173" width="14.86"/>
    <col collapsed="false" customWidth="false" hidden="false" outlineLevel="0" max="6140" min="5897" style="173" width="9.14"/>
    <col collapsed="false" customWidth="true" hidden="false" outlineLevel="0" max="6141" min="6141" style="173" width="37.71"/>
    <col collapsed="false" customWidth="false" hidden="false" outlineLevel="0" max="6142" min="6142" style="173" width="9.14"/>
    <col collapsed="false" customWidth="true" hidden="false" outlineLevel="0" max="6143" min="6143" style="173" width="12.86"/>
    <col collapsed="false" customWidth="true" hidden="true" outlineLevel="0" max="6145" min="6144" style="173" width="11.53"/>
    <col collapsed="false" customWidth="true" hidden="false" outlineLevel="0" max="6146" min="6146" style="173" width="18.29"/>
    <col collapsed="false" customWidth="true" hidden="false" outlineLevel="0" max="6147" min="6147" style="173" width="64.85"/>
    <col collapsed="false" customWidth="false" hidden="false" outlineLevel="0" max="6151" min="6148" style="173" width="9.14"/>
    <col collapsed="false" customWidth="true" hidden="false" outlineLevel="0" max="6152" min="6152" style="173" width="14.86"/>
    <col collapsed="false" customWidth="false" hidden="false" outlineLevel="0" max="6396" min="6153" style="173" width="9.14"/>
    <col collapsed="false" customWidth="true" hidden="false" outlineLevel="0" max="6397" min="6397" style="173" width="37.71"/>
    <col collapsed="false" customWidth="false" hidden="false" outlineLevel="0" max="6398" min="6398" style="173" width="9.14"/>
    <col collapsed="false" customWidth="true" hidden="false" outlineLevel="0" max="6399" min="6399" style="173" width="12.86"/>
    <col collapsed="false" customWidth="true" hidden="true" outlineLevel="0" max="6401" min="6400" style="173" width="11.53"/>
    <col collapsed="false" customWidth="true" hidden="false" outlineLevel="0" max="6402" min="6402" style="173" width="18.29"/>
    <col collapsed="false" customWidth="true" hidden="false" outlineLevel="0" max="6403" min="6403" style="173" width="64.85"/>
    <col collapsed="false" customWidth="false" hidden="false" outlineLevel="0" max="6407" min="6404" style="173" width="9.14"/>
    <col collapsed="false" customWidth="true" hidden="false" outlineLevel="0" max="6408" min="6408" style="173" width="14.86"/>
    <col collapsed="false" customWidth="false" hidden="false" outlineLevel="0" max="6652" min="6409" style="173" width="9.14"/>
    <col collapsed="false" customWidth="true" hidden="false" outlineLevel="0" max="6653" min="6653" style="173" width="37.71"/>
    <col collapsed="false" customWidth="false" hidden="false" outlineLevel="0" max="6654" min="6654" style="173" width="9.14"/>
    <col collapsed="false" customWidth="true" hidden="false" outlineLevel="0" max="6655" min="6655" style="173" width="12.86"/>
    <col collapsed="false" customWidth="true" hidden="true" outlineLevel="0" max="6657" min="6656" style="173" width="11.53"/>
    <col collapsed="false" customWidth="true" hidden="false" outlineLevel="0" max="6658" min="6658" style="173" width="18.29"/>
    <col collapsed="false" customWidth="true" hidden="false" outlineLevel="0" max="6659" min="6659" style="173" width="64.85"/>
    <col collapsed="false" customWidth="false" hidden="false" outlineLevel="0" max="6663" min="6660" style="173" width="9.14"/>
    <col collapsed="false" customWidth="true" hidden="false" outlineLevel="0" max="6664" min="6664" style="173" width="14.86"/>
    <col collapsed="false" customWidth="false" hidden="false" outlineLevel="0" max="6908" min="6665" style="173" width="9.14"/>
    <col collapsed="false" customWidth="true" hidden="false" outlineLevel="0" max="6909" min="6909" style="173" width="37.71"/>
    <col collapsed="false" customWidth="false" hidden="false" outlineLevel="0" max="6910" min="6910" style="173" width="9.14"/>
    <col collapsed="false" customWidth="true" hidden="false" outlineLevel="0" max="6911" min="6911" style="173" width="12.86"/>
    <col collapsed="false" customWidth="true" hidden="true" outlineLevel="0" max="6913" min="6912" style="173" width="11.53"/>
    <col collapsed="false" customWidth="true" hidden="false" outlineLevel="0" max="6914" min="6914" style="173" width="18.29"/>
    <col collapsed="false" customWidth="true" hidden="false" outlineLevel="0" max="6915" min="6915" style="173" width="64.85"/>
    <col collapsed="false" customWidth="false" hidden="false" outlineLevel="0" max="6919" min="6916" style="173" width="9.14"/>
    <col collapsed="false" customWidth="true" hidden="false" outlineLevel="0" max="6920" min="6920" style="173" width="14.86"/>
    <col collapsed="false" customWidth="false" hidden="false" outlineLevel="0" max="7164" min="6921" style="173" width="9.14"/>
    <col collapsed="false" customWidth="true" hidden="false" outlineLevel="0" max="7165" min="7165" style="173" width="37.71"/>
    <col collapsed="false" customWidth="false" hidden="false" outlineLevel="0" max="7166" min="7166" style="173" width="9.14"/>
    <col collapsed="false" customWidth="true" hidden="false" outlineLevel="0" max="7167" min="7167" style="173" width="12.86"/>
    <col collapsed="false" customWidth="true" hidden="true" outlineLevel="0" max="7169" min="7168" style="173" width="11.53"/>
    <col collapsed="false" customWidth="true" hidden="false" outlineLevel="0" max="7170" min="7170" style="173" width="18.29"/>
    <col collapsed="false" customWidth="true" hidden="false" outlineLevel="0" max="7171" min="7171" style="173" width="64.85"/>
    <col collapsed="false" customWidth="false" hidden="false" outlineLevel="0" max="7175" min="7172" style="173" width="9.14"/>
    <col collapsed="false" customWidth="true" hidden="false" outlineLevel="0" max="7176" min="7176" style="173" width="14.86"/>
    <col collapsed="false" customWidth="false" hidden="false" outlineLevel="0" max="7420" min="7177" style="173" width="9.14"/>
    <col collapsed="false" customWidth="true" hidden="false" outlineLevel="0" max="7421" min="7421" style="173" width="37.71"/>
    <col collapsed="false" customWidth="false" hidden="false" outlineLevel="0" max="7422" min="7422" style="173" width="9.14"/>
    <col collapsed="false" customWidth="true" hidden="false" outlineLevel="0" max="7423" min="7423" style="173" width="12.86"/>
    <col collapsed="false" customWidth="true" hidden="true" outlineLevel="0" max="7425" min="7424" style="173" width="11.53"/>
    <col collapsed="false" customWidth="true" hidden="false" outlineLevel="0" max="7426" min="7426" style="173" width="18.29"/>
    <col collapsed="false" customWidth="true" hidden="false" outlineLevel="0" max="7427" min="7427" style="173" width="64.85"/>
    <col collapsed="false" customWidth="false" hidden="false" outlineLevel="0" max="7431" min="7428" style="173" width="9.14"/>
    <col collapsed="false" customWidth="true" hidden="false" outlineLevel="0" max="7432" min="7432" style="173" width="14.86"/>
    <col collapsed="false" customWidth="false" hidden="false" outlineLevel="0" max="7676" min="7433" style="173" width="9.14"/>
    <col collapsed="false" customWidth="true" hidden="false" outlineLevel="0" max="7677" min="7677" style="173" width="37.71"/>
    <col collapsed="false" customWidth="false" hidden="false" outlineLevel="0" max="7678" min="7678" style="173" width="9.14"/>
    <col collapsed="false" customWidth="true" hidden="false" outlineLevel="0" max="7679" min="7679" style="173" width="12.86"/>
    <col collapsed="false" customWidth="true" hidden="true" outlineLevel="0" max="7681" min="7680" style="173" width="11.53"/>
    <col collapsed="false" customWidth="true" hidden="false" outlineLevel="0" max="7682" min="7682" style="173" width="18.29"/>
    <col collapsed="false" customWidth="true" hidden="false" outlineLevel="0" max="7683" min="7683" style="173" width="64.85"/>
    <col collapsed="false" customWidth="false" hidden="false" outlineLevel="0" max="7687" min="7684" style="173" width="9.14"/>
    <col collapsed="false" customWidth="true" hidden="false" outlineLevel="0" max="7688" min="7688" style="173" width="14.86"/>
    <col collapsed="false" customWidth="false" hidden="false" outlineLevel="0" max="7932" min="7689" style="173" width="9.14"/>
    <col collapsed="false" customWidth="true" hidden="false" outlineLevel="0" max="7933" min="7933" style="173" width="37.71"/>
    <col collapsed="false" customWidth="false" hidden="false" outlineLevel="0" max="7934" min="7934" style="173" width="9.14"/>
    <col collapsed="false" customWidth="true" hidden="false" outlineLevel="0" max="7935" min="7935" style="173" width="12.86"/>
    <col collapsed="false" customWidth="true" hidden="true" outlineLevel="0" max="7937" min="7936" style="173" width="11.53"/>
    <col collapsed="false" customWidth="true" hidden="false" outlineLevel="0" max="7938" min="7938" style="173" width="18.29"/>
    <col collapsed="false" customWidth="true" hidden="false" outlineLevel="0" max="7939" min="7939" style="173" width="64.85"/>
    <col collapsed="false" customWidth="false" hidden="false" outlineLevel="0" max="7943" min="7940" style="173" width="9.14"/>
    <col collapsed="false" customWidth="true" hidden="false" outlineLevel="0" max="7944" min="7944" style="173" width="14.86"/>
    <col collapsed="false" customWidth="false" hidden="false" outlineLevel="0" max="8188" min="7945" style="173" width="9.14"/>
    <col collapsed="false" customWidth="true" hidden="false" outlineLevel="0" max="8189" min="8189" style="173" width="37.71"/>
    <col collapsed="false" customWidth="false" hidden="false" outlineLevel="0" max="8190" min="8190" style="173" width="9.14"/>
    <col collapsed="false" customWidth="true" hidden="false" outlineLevel="0" max="8191" min="8191" style="173" width="12.86"/>
    <col collapsed="false" customWidth="true" hidden="true" outlineLevel="0" max="8193" min="8192" style="173" width="11.53"/>
    <col collapsed="false" customWidth="true" hidden="false" outlineLevel="0" max="8194" min="8194" style="173" width="18.29"/>
    <col collapsed="false" customWidth="true" hidden="false" outlineLevel="0" max="8195" min="8195" style="173" width="64.85"/>
    <col collapsed="false" customWidth="false" hidden="false" outlineLevel="0" max="8199" min="8196" style="173" width="9.14"/>
    <col collapsed="false" customWidth="true" hidden="false" outlineLevel="0" max="8200" min="8200" style="173" width="14.86"/>
    <col collapsed="false" customWidth="false" hidden="false" outlineLevel="0" max="8444" min="8201" style="173" width="9.14"/>
    <col collapsed="false" customWidth="true" hidden="false" outlineLevel="0" max="8445" min="8445" style="173" width="37.71"/>
    <col collapsed="false" customWidth="false" hidden="false" outlineLevel="0" max="8446" min="8446" style="173" width="9.14"/>
    <col collapsed="false" customWidth="true" hidden="false" outlineLevel="0" max="8447" min="8447" style="173" width="12.86"/>
    <col collapsed="false" customWidth="true" hidden="true" outlineLevel="0" max="8449" min="8448" style="173" width="11.53"/>
    <col collapsed="false" customWidth="true" hidden="false" outlineLevel="0" max="8450" min="8450" style="173" width="18.29"/>
    <col collapsed="false" customWidth="true" hidden="false" outlineLevel="0" max="8451" min="8451" style="173" width="64.85"/>
    <col collapsed="false" customWidth="false" hidden="false" outlineLevel="0" max="8455" min="8452" style="173" width="9.14"/>
    <col collapsed="false" customWidth="true" hidden="false" outlineLevel="0" max="8456" min="8456" style="173" width="14.86"/>
    <col collapsed="false" customWidth="false" hidden="false" outlineLevel="0" max="8700" min="8457" style="173" width="9.14"/>
    <col collapsed="false" customWidth="true" hidden="false" outlineLevel="0" max="8701" min="8701" style="173" width="37.71"/>
    <col collapsed="false" customWidth="false" hidden="false" outlineLevel="0" max="8702" min="8702" style="173" width="9.14"/>
    <col collapsed="false" customWidth="true" hidden="false" outlineLevel="0" max="8703" min="8703" style="173" width="12.86"/>
    <col collapsed="false" customWidth="true" hidden="true" outlineLevel="0" max="8705" min="8704" style="173" width="11.53"/>
    <col collapsed="false" customWidth="true" hidden="false" outlineLevel="0" max="8706" min="8706" style="173" width="18.29"/>
    <col collapsed="false" customWidth="true" hidden="false" outlineLevel="0" max="8707" min="8707" style="173" width="64.85"/>
    <col collapsed="false" customWidth="false" hidden="false" outlineLevel="0" max="8711" min="8708" style="173" width="9.14"/>
    <col collapsed="false" customWidth="true" hidden="false" outlineLevel="0" max="8712" min="8712" style="173" width="14.86"/>
    <col collapsed="false" customWidth="false" hidden="false" outlineLevel="0" max="8956" min="8713" style="173" width="9.14"/>
    <col collapsed="false" customWidth="true" hidden="false" outlineLevel="0" max="8957" min="8957" style="173" width="37.71"/>
    <col collapsed="false" customWidth="false" hidden="false" outlineLevel="0" max="8958" min="8958" style="173" width="9.14"/>
    <col collapsed="false" customWidth="true" hidden="false" outlineLevel="0" max="8959" min="8959" style="173" width="12.86"/>
    <col collapsed="false" customWidth="true" hidden="true" outlineLevel="0" max="8961" min="8960" style="173" width="11.53"/>
    <col collapsed="false" customWidth="true" hidden="false" outlineLevel="0" max="8962" min="8962" style="173" width="18.29"/>
    <col collapsed="false" customWidth="true" hidden="false" outlineLevel="0" max="8963" min="8963" style="173" width="64.85"/>
    <col collapsed="false" customWidth="false" hidden="false" outlineLevel="0" max="8967" min="8964" style="173" width="9.14"/>
    <col collapsed="false" customWidth="true" hidden="false" outlineLevel="0" max="8968" min="8968" style="173" width="14.86"/>
    <col collapsed="false" customWidth="false" hidden="false" outlineLevel="0" max="9212" min="8969" style="173" width="9.14"/>
    <col collapsed="false" customWidth="true" hidden="false" outlineLevel="0" max="9213" min="9213" style="173" width="37.71"/>
    <col collapsed="false" customWidth="false" hidden="false" outlineLevel="0" max="9214" min="9214" style="173" width="9.14"/>
    <col collapsed="false" customWidth="true" hidden="false" outlineLevel="0" max="9215" min="9215" style="173" width="12.86"/>
    <col collapsed="false" customWidth="true" hidden="true" outlineLevel="0" max="9217" min="9216" style="173" width="11.53"/>
    <col collapsed="false" customWidth="true" hidden="false" outlineLevel="0" max="9218" min="9218" style="173" width="18.29"/>
    <col collapsed="false" customWidth="true" hidden="false" outlineLevel="0" max="9219" min="9219" style="173" width="64.85"/>
    <col collapsed="false" customWidth="false" hidden="false" outlineLevel="0" max="9223" min="9220" style="173" width="9.14"/>
    <col collapsed="false" customWidth="true" hidden="false" outlineLevel="0" max="9224" min="9224" style="173" width="14.86"/>
    <col collapsed="false" customWidth="false" hidden="false" outlineLevel="0" max="9468" min="9225" style="173" width="9.14"/>
    <col collapsed="false" customWidth="true" hidden="false" outlineLevel="0" max="9469" min="9469" style="173" width="37.71"/>
    <col collapsed="false" customWidth="false" hidden="false" outlineLevel="0" max="9470" min="9470" style="173" width="9.14"/>
    <col collapsed="false" customWidth="true" hidden="false" outlineLevel="0" max="9471" min="9471" style="173" width="12.86"/>
    <col collapsed="false" customWidth="true" hidden="true" outlineLevel="0" max="9473" min="9472" style="173" width="11.53"/>
    <col collapsed="false" customWidth="true" hidden="false" outlineLevel="0" max="9474" min="9474" style="173" width="18.29"/>
    <col collapsed="false" customWidth="true" hidden="false" outlineLevel="0" max="9475" min="9475" style="173" width="64.85"/>
    <col collapsed="false" customWidth="false" hidden="false" outlineLevel="0" max="9479" min="9476" style="173" width="9.14"/>
    <col collapsed="false" customWidth="true" hidden="false" outlineLevel="0" max="9480" min="9480" style="173" width="14.86"/>
    <col collapsed="false" customWidth="false" hidden="false" outlineLevel="0" max="9724" min="9481" style="173" width="9.14"/>
    <col collapsed="false" customWidth="true" hidden="false" outlineLevel="0" max="9725" min="9725" style="173" width="37.71"/>
    <col collapsed="false" customWidth="false" hidden="false" outlineLevel="0" max="9726" min="9726" style="173" width="9.14"/>
    <col collapsed="false" customWidth="true" hidden="false" outlineLevel="0" max="9727" min="9727" style="173" width="12.86"/>
    <col collapsed="false" customWidth="true" hidden="true" outlineLevel="0" max="9729" min="9728" style="173" width="11.53"/>
    <col collapsed="false" customWidth="true" hidden="false" outlineLevel="0" max="9730" min="9730" style="173" width="18.29"/>
    <col collapsed="false" customWidth="true" hidden="false" outlineLevel="0" max="9731" min="9731" style="173" width="64.85"/>
    <col collapsed="false" customWidth="false" hidden="false" outlineLevel="0" max="9735" min="9732" style="173" width="9.14"/>
    <col collapsed="false" customWidth="true" hidden="false" outlineLevel="0" max="9736" min="9736" style="173" width="14.86"/>
    <col collapsed="false" customWidth="false" hidden="false" outlineLevel="0" max="9980" min="9737" style="173" width="9.14"/>
    <col collapsed="false" customWidth="true" hidden="false" outlineLevel="0" max="9981" min="9981" style="173" width="37.71"/>
    <col collapsed="false" customWidth="false" hidden="false" outlineLevel="0" max="9982" min="9982" style="173" width="9.14"/>
    <col collapsed="false" customWidth="true" hidden="false" outlineLevel="0" max="9983" min="9983" style="173" width="12.86"/>
    <col collapsed="false" customWidth="true" hidden="true" outlineLevel="0" max="9985" min="9984" style="173" width="11.53"/>
    <col collapsed="false" customWidth="true" hidden="false" outlineLevel="0" max="9986" min="9986" style="173" width="18.29"/>
    <col collapsed="false" customWidth="true" hidden="false" outlineLevel="0" max="9987" min="9987" style="173" width="64.85"/>
    <col collapsed="false" customWidth="false" hidden="false" outlineLevel="0" max="9991" min="9988" style="173" width="9.14"/>
    <col collapsed="false" customWidth="true" hidden="false" outlineLevel="0" max="9992" min="9992" style="173" width="14.86"/>
    <col collapsed="false" customWidth="false" hidden="false" outlineLevel="0" max="10236" min="9993" style="173" width="9.14"/>
    <col collapsed="false" customWidth="true" hidden="false" outlineLevel="0" max="10237" min="10237" style="173" width="37.71"/>
    <col collapsed="false" customWidth="false" hidden="false" outlineLevel="0" max="10238" min="10238" style="173" width="9.14"/>
    <col collapsed="false" customWidth="true" hidden="false" outlineLevel="0" max="10239" min="10239" style="173" width="12.86"/>
    <col collapsed="false" customWidth="true" hidden="true" outlineLevel="0" max="10241" min="10240" style="173" width="11.53"/>
    <col collapsed="false" customWidth="true" hidden="false" outlineLevel="0" max="10242" min="10242" style="173" width="18.29"/>
    <col collapsed="false" customWidth="true" hidden="false" outlineLevel="0" max="10243" min="10243" style="173" width="64.85"/>
    <col collapsed="false" customWidth="false" hidden="false" outlineLevel="0" max="10247" min="10244" style="173" width="9.14"/>
    <col collapsed="false" customWidth="true" hidden="false" outlineLevel="0" max="10248" min="10248" style="173" width="14.86"/>
    <col collapsed="false" customWidth="false" hidden="false" outlineLevel="0" max="10492" min="10249" style="173" width="9.14"/>
    <col collapsed="false" customWidth="true" hidden="false" outlineLevel="0" max="10493" min="10493" style="173" width="37.71"/>
    <col collapsed="false" customWidth="false" hidden="false" outlineLevel="0" max="10494" min="10494" style="173" width="9.14"/>
    <col collapsed="false" customWidth="true" hidden="false" outlineLevel="0" max="10495" min="10495" style="173" width="12.86"/>
    <col collapsed="false" customWidth="true" hidden="true" outlineLevel="0" max="10497" min="10496" style="173" width="11.53"/>
    <col collapsed="false" customWidth="true" hidden="false" outlineLevel="0" max="10498" min="10498" style="173" width="18.29"/>
    <col collapsed="false" customWidth="true" hidden="false" outlineLevel="0" max="10499" min="10499" style="173" width="64.85"/>
    <col collapsed="false" customWidth="false" hidden="false" outlineLevel="0" max="10503" min="10500" style="173" width="9.14"/>
    <col collapsed="false" customWidth="true" hidden="false" outlineLevel="0" max="10504" min="10504" style="173" width="14.86"/>
    <col collapsed="false" customWidth="false" hidden="false" outlineLevel="0" max="10748" min="10505" style="173" width="9.14"/>
    <col collapsed="false" customWidth="true" hidden="false" outlineLevel="0" max="10749" min="10749" style="173" width="37.71"/>
    <col collapsed="false" customWidth="false" hidden="false" outlineLevel="0" max="10750" min="10750" style="173" width="9.14"/>
    <col collapsed="false" customWidth="true" hidden="false" outlineLevel="0" max="10751" min="10751" style="173" width="12.86"/>
    <col collapsed="false" customWidth="true" hidden="true" outlineLevel="0" max="10753" min="10752" style="173" width="11.53"/>
    <col collapsed="false" customWidth="true" hidden="false" outlineLevel="0" max="10754" min="10754" style="173" width="18.29"/>
    <col collapsed="false" customWidth="true" hidden="false" outlineLevel="0" max="10755" min="10755" style="173" width="64.85"/>
    <col collapsed="false" customWidth="false" hidden="false" outlineLevel="0" max="10759" min="10756" style="173" width="9.14"/>
    <col collapsed="false" customWidth="true" hidden="false" outlineLevel="0" max="10760" min="10760" style="173" width="14.86"/>
    <col collapsed="false" customWidth="false" hidden="false" outlineLevel="0" max="11004" min="10761" style="173" width="9.14"/>
    <col collapsed="false" customWidth="true" hidden="false" outlineLevel="0" max="11005" min="11005" style="173" width="37.71"/>
    <col collapsed="false" customWidth="false" hidden="false" outlineLevel="0" max="11006" min="11006" style="173" width="9.14"/>
    <col collapsed="false" customWidth="true" hidden="false" outlineLevel="0" max="11007" min="11007" style="173" width="12.86"/>
    <col collapsed="false" customWidth="true" hidden="true" outlineLevel="0" max="11009" min="11008" style="173" width="11.53"/>
    <col collapsed="false" customWidth="true" hidden="false" outlineLevel="0" max="11010" min="11010" style="173" width="18.29"/>
    <col collapsed="false" customWidth="true" hidden="false" outlineLevel="0" max="11011" min="11011" style="173" width="64.85"/>
    <col collapsed="false" customWidth="false" hidden="false" outlineLevel="0" max="11015" min="11012" style="173" width="9.14"/>
    <col collapsed="false" customWidth="true" hidden="false" outlineLevel="0" max="11016" min="11016" style="173" width="14.86"/>
    <col collapsed="false" customWidth="false" hidden="false" outlineLevel="0" max="11260" min="11017" style="173" width="9.14"/>
    <col collapsed="false" customWidth="true" hidden="false" outlineLevel="0" max="11261" min="11261" style="173" width="37.71"/>
    <col collapsed="false" customWidth="false" hidden="false" outlineLevel="0" max="11262" min="11262" style="173" width="9.14"/>
    <col collapsed="false" customWidth="true" hidden="false" outlineLevel="0" max="11263" min="11263" style="173" width="12.86"/>
    <col collapsed="false" customWidth="true" hidden="true" outlineLevel="0" max="11265" min="11264" style="173" width="11.53"/>
    <col collapsed="false" customWidth="true" hidden="false" outlineLevel="0" max="11266" min="11266" style="173" width="18.29"/>
    <col collapsed="false" customWidth="true" hidden="false" outlineLevel="0" max="11267" min="11267" style="173" width="64.85"/>
    <col collapsed="false" customWidth="false" hidden="false" outlineLevel="0" max="11271" min="11268" style="173" width="9.14"/>
    <col collapsed="false" customWidth="true" hidden="false" outlineLevel="0" max="11272" min="11272" style="173" width="14.86"/>
    <col collapsed="false" customWidth="false" hidden="false" outlineLevel="0" max="11516" min="11273" style="173" width="9.14"/>
    <col collapsed="false" customWidth="true" hidden="false" outlineLevel="0" max="11517" min="11517" style="173" width="37.71"/>
    <col collapsed="false" customWidth="false" hidden="false" outlineLevel="0" max="11518" min="11518" style="173" width="9.14"/>
    <col collapsed="false" customWidth="true" hidden="false" outlineLevel="0" max="11519" min="11519" style="173" width="12.86"/>
    <col collapsed="false" customWidth="true" hidden="true" outlineLevel="0" max="11521" min="11520" style="173" width="11.53"/>
    <col collapsed="false" customWidth="true" hidden="false" outlineLevel="0" max="11522" min="11522" style="173" width="18.29"/>
    <col collapsed="false" customWidth="true" hidden="false" outlineLevel="0" max="11523" min="11523" style="173" width="64.85"/>
    <col collapsed="false" customWidth="false" hidden="false" outlineLevel="0" max="11527" min="11524" style="173" width="9.14"/>
    <col collapsed="false" customWidth="true" hidden="false" outlineLevel="0" max="11528" min="11528" style="173" width="14.86"/>
    <col collapsed="false" customWidth="false" hidden="false" outlineLevel="0" max="11772" min="11529" style="173" width="9.14"/>
    <col collapsed="false" customWidth="true" hidden="false" outlineLevel="0" max="11773" min="11773" style="173" width="37.71"/>
    <col collapsed="false" customWidth="false" hidden="false" outlineLevel="0" max="11774" min="11774" style="173" width="9.14"/>
    <col collapsed="false" customWidth="true" hidden="false" outlineLevel="0" max="11775" min="11775" style="173" width="12.86"/>
    <col collapsed="false" customWidth="true" hidden="true" outlineLevel="0" max="11777" min="11776" style="173" width="11.53"/>
    <col collapsed="false" customWidth="true" hidden="false" outlineLevel="0" max="11778" min="11778" style="173" width="18.29"/>
    <col collapsed="false" customWidth="true" hidden="false" outlineLevel="0" max="11779" min="11779" style="173" width="64.85"/>
    <col collapsed="false" customWidth="false" hidden="false" outlineLevel="0" max="11783" min="11780" style="173" width="9.14"/>
    <col collapsed="false" customWidth="true" hidden="false" outlineLevel="0" max="11784" min="11784" style="173" width="14.86"/>
    <col collapsed="false" customWidth="false" hidden="false" outlineLevel="0" max="12028" min="11785" style="173" width="9.14"/>
    <col collapsed="false" customWidth="true" hidden="false" outlineLevel="0" max="12029" min="12029" style="173" width="37.71"/>
    <col collapsed="false" customWidth="false" hidden="false" outlineLevel="0" max="12030" min="12030" style="173" width="9.14"/>
    <col collapsed="false" customWidth="true" hidden="false" outlineLevel="0" max="12031" min="12031" style="173" width="12.86"/>
    <col collapsed="false" customWidth="true" hidden="true" outlineLevel="0" max="12033" min="12032" style="173" width="11.53"/>
    <col collapsed="false" customWidth="true" hidden="false" outlineLevel="0" max="12034" min="12034" style="173" width="18.29"/>
    <col collapsed="false" customWidth="true" hidden="false" outlineLevel="0" max="12035" min="12035" style="173" width="64.85"/>
    <col collapsed="false" customWidth="false" hidden="false" outlineLevel="0" max="12039" min="12036" style="173" width="9.14"/>
    <col collapsed="false" customWidth="true" hidden="false" outlineLevel="0" max="12040" min="12040" style="173" width="14.86"/>
    <col collapsed="false" customWidth="false" hidden="false" outlineLevel="0" max="12284" min="12041" style="173" width="9.14"/>
    <col collapsed="false" customWidth="true" hidden="false" outlineLevel="0" max="12285" min="12285" style="173" width="37.71"/>
    <col collapsed="false" customWidth="false" hidden="false" outlineLevel="0" max="12286" min="12286" style="173" width="9.14"/>
    <col collapsed="false" customWidth="true" hidden="false" outlineLevel="0" max="12287" min="12287" style="173" width="12.86"/>
    <col collapsed="false" customWidth="true" hidden="true" outlineLevel="0" max="12289" min="12288" style="173" width="11.53"/>
    <col collapsed="false" customWidth="true" hidden="false" outlineLevel="0" max="12290" min="12290" style="173" width="18.29"/>
    <col collapsed="false" customWidth="true" hidden="false" outlineLevel="0" max="12291" min="12291" style="173" width="64.85"/>
    <col collapsed="false" customWidth="false" hidden="false" outlineLevel="0" max="12295" min="12292" style="173" width="9.14"/>
    <col collapsed="false" customWidth="true" hidden="false" outlineLevel="0" max="12296" min="12296" style="173" width="14.86"/>
    <col collapsed="false" customWidth="false" hidden="false" outlineLevel="0" max="12540" min="12297" style="173" width="9.14"/>
    <col collapsed="false" customWidth="true" hidden="false" outlineLevel="0" max="12541" min="12541" style="173" width="37.71"/>
    <col collapsed="false" customWidth="false" hidden="false" outlineLevel="0" max="12542" min="12542" style="173" width="9.14"/>
    <col collapsed="false" customWidth="true" hidden="false" outlineLevel="0" max="12543" min="12543" style="173" width="12.86"/>
    <col collapsed="false" customWidth="true" hidden="true" outlineLevel="0" max="12545" min="12544" style="173" width="11.53"/>
    <col collapsed="false" customWidth="true" hidden="false" outlineLevel="0" max="12546" min="12546" style="173" width="18.29"/>
    <col collapsed="false" customWidth="true" hidden="false" outlineLevel="0" max="12547" min="12547" style="173" width="64.85"/>
    <col collapsed="false" customWidth="false" hidden="false" outlineLevel="0" max="12551" min="12548" style="173" width="9.14"/>
    <col collapsed="false" customWidth="true" hidden="false" outlineLevel="0" max="12552" min="12552" style="173" width="14.86"/>
    <col collapsed="false" customWidth="false" hidden="false" outlineLevel="0" max="12796" min="12553" style="173" width="9.14"/>
    <col collapsed="false" customWidth="true" hidden="false" outlineLevel="0" max="12797" min="12797" style="173" width="37.71"/>
    <col collapsed="false" customWidth="false" hidden="false" outlineLevel="0" max="12798" min="12798" style="173" width="9.14"/>
    <col collapsed="false" customWidth="true" hidden="false" outlineLevel="0" max="12799" min="12799" style="173" width="12.86"/>
    <col collapsed="false" customWidth="true" hidden="true" outlineLevel="0" max="12801" min="12800" style="173" width="11.53"/>
    <col collapsed="false" customWidth="true" hidden="false" outlineLevel="0" max="12802" min="12802" style="173" width="18.29"/>
    <col collapsed="false" customWidth="true" hidden="false" outlineLevel="0" max="12803" min="12803" style="173" width="64.85"/>
    <col collapsed="false" customWidth="false" hidden="false" outlineLevel="0" max="12807" min="12804" style="173" width="9.14"/>
    <col collapsed="false" customWidth="true" hidden="false" outlineLevel="0" max="12808" min="12808" style="173" width="14.86"/>
    <col collapsed="false" customWidth="false" hidden="false" outlineLevel="0" max="13052" min="12809" style="173" width="9.14"/>
    <col collapsed="false" customWidth="true" hidden="false" outlineLevel="0" max="13053" min="13053" style="173" width="37.71"/>
    <col collapsed="false" customWidth="false" hidden="false" outlineLevel="0" max="13054" min="13054" style="173" width="9.14"/>
    <col collapsed="false" customWidth="true" hidden="false" outlineLevel="0" max="13055" min="13055" style="173" width="12.86"/>
    <col collapsed="false" customWidth="true" hidden="true" outlineLevel="0" max="13057" min="13056" style="173" width="11.53"/>
    <col collapsed="false" customWidth="true" hidden="false" outlineLevel="0" max="13058" min="13058" style="173" width="18.29"/>
    <col collapsed="false" customWidth="true" hidden="false" outlineLevel="0" max="13059" min="13059" style="173" width="64.85"/>
    <col collapsed="false" customWidth="false" hidden="false" outlineLevel="0" max="13063" min="13060" style="173" width="9.14"/>
    <col collapsed="false" customWidth="true" hidden="false" outlineLevel="0" max="13064" min="13064" style="173" width="14.86"/>
    <col collapsed="false" customWidth="false" hidden="false" outlineLevel="0" max="13308" min="13065" style="173" width="9.14"/>
    <col collapsed="false" customWidth="true" hidden="false" outlineLevel="0" max="13309" min="13309" style="173" width="37.71"/>
    <col collapsed="false" customWidth="false" hidden="false" outlineLevel="0" max="13310" min="13310" style="173" width="9.14"/>
    <col collapsed="false" customWidth="true" hidden="false" outlineLevel="0" max="13311" min="13311" style="173" width="12.86"/>
    <col collapsed="false" customWidth="true" hidden="true" outlineLevel="0" max="13313" min="13312" style="173" width="11.53"/>
    <col collapsed="false" customWidth="true" hidden="false" outlineLevel="0" max="13314" min="13314" style="173" width="18.29"/>
    <col collapsed="false" customWidth="true" hidden="false" outlineLevel="0" max="13315" min="13315" style="173" width="64.85"/>
    <col collapsed="false" customWidth="false" hidden="false" outlineLevel="0" max="13319" min="13316" style="173" width="9.14"/>
    <col collapsed="false" customWidth="true" hidden="false" outlineLevel="0" max="13320" min="13320" style="173" width="14.86"/>
    <col collapsed="false" customWidth="false" hidden="false" outlineLevel="0" max="13564" min="13321" style="173" width="9.14"/>
    <col collapsed="false" customWidth="true" hidden="false" outlineLevel="0" max="13565" min="13565" style="173" width="37.71"/>
    <col collapsed="false" customWidth="false" hidden="false" outlineLevel="0" max="13566" min="13566" style="173" width="9.14"/>
    <col collapsed="false" customWidth="true" hidden="false" outlineLevel="0" max="13567" min="13567" style="173" width="12.86"/>
    <col collapsed="false" customWidth="true" hidden="true" outlineLevel="0" max="13569" min="13568" style="173" width="11.53"/>
    <col collapsed="false" customWidth="true" hidden="false" outlineLevel="0" max="13570" min="13570" style="173" width="18.29"/>
    <col collapsed="false" customWidth="true" hidden="false" outlineLevel="0" max="13571" min="13571" style="173" width="64.85"/>
    <col collapsed="false" customWidth="false" hidden="false" outlineLevel="0" max="13575" min="13572" style="173" width="9.14"/>
    <col collapsed="false" customWidth="true" hidden="false" outlineLevel="0" max="13576" min="13576" style="173" width="14.86"/>
    <col collapsed="false" customWidth="false" hidden="false" outlineLevel="0" max="13820" min="13577" style="173" width="9.14"/>
    <col collapsed="false" customWidth="true" hidden="false" outlineLevel="0" max="13821" min="13821" style="173" width="37.71"/>
    <col collapsed="false" customWidth="false" hidden="false" outlineLevel="0" max="13822" min="13822" style="173" width="9.14"/>
    <col collapsed="false" customWidth="true" hidden="false" outlineLevel="0" max="13823" min="13823" style="173" width="12.86"/>
    <col collapsed="false" customWidth="true" hidden="true" outlineLevel="0" max="13825" min="13824" style="173" width="11.53"/>
    <col collapsed="false" customWidth="true" hidden="false" outlineLevel="0" max="13826" min="13826" style="173" width="18.29"/>
    <col collapsed="false" customWidth="true" hidden="false" outlineLevel="0" max="13827" min="13827" style="173" width="64.85"/>
    <col collapsed="false" customWidth="false" hidden="false" outlineLevel="0" max="13831" min="13828" style="173" width="9.14"/>
    <col collapsed="false" customWidth="true" hidden="false" outlineLevel="0" max="13832" min="13832" style="173" width="14.86"/>
    <col collapsed="false" customWidth="false" hidden="false" outlineLevel="0" max="14076" min="13833" style="173" width="9.14"/>
    <col collapsed="false" customWidth="true" hidden="false" outlineLevel="0" max="14077" min="14077" style="173" width="37.71"/>
    <col collapsed="false" customWidth="false" hidden="false" outlineLevel="0" max="14078" min="14078" style="173" width="9.14"/>
    <col collapsed="false" customWidth="true" hidden="false" outlineLevel="0" max="14079" min="14079" style="173" width="12.86"/>
    <col collapsed="false" customWidth="true" hidden="true" outlineLevel="0" max="14081" min="14080" style="173" width="11.53"/>
    <col collapsed="false" customWidth="true" hidden="false" outlineLevel="0" max="14082" min="14082" style="173" width="18.29"/>
    <col collapsed="false" customWidth="true" hidden="false" outlineLevel="0" max="14083" min="14083" style="173" width="64.85"/>
    <col collapsed="false" customWidth="false" hidden="false" outlineLevel="0" max="14087" min="14084" style="173" width="9.14"/>
    <col collapsed="false" customWidth="true" hidden="false" outlineLevel="0" max="14088" min="14088" style="173" width="14.86"/>
    <col collapsed="false" customWidth="false" hidden="false" outlineLevel="0" max="14332" min="14089" style="173" width="9.14"/>
    <col collapsed="false" customWidth="true" hidden="false" outlineLevel="0" max="14333" min="14333" style="173" width="37.71"/>
    <col collapsed="false" customWidth="false" hidden="false" outlineLevel="0" max="14334" min="14334" style="173" width="9.14"/>
    <col collapsed="false" customWidth="true" hidden="false" outlineLevel="0" max="14335" min="14335" style="173" width="12.86"/>
    <col collapsed="false" customWidth="true" hidden="true" outlineLevel="0" max="14337" min="14336" style="173" width="11.53"/>
    <col collapsed="false" customWidth="true" hidden="false" outlineLevel="0" max="14338" min="14338" style="173" width="18.29"/>
    <col collapsed="false" customWidth="true" hidden="false" outlineLevel="0" max="14339" min="14339" style="173" width="64.85"/>
    <col collapsed="false" customWidth="false" hidden="false" outlineLevel="0" max="14343" min="14340" style="173" width="9.14"/>
    <col collapsed="false" customWidth="true" hidden="false" outlineLevel="0" max="14344" min="14344" style="173" width="14.86"/>
    <col collapsed="false" customWidth="false" hidden="false" outlineLevel="0" max="14588" min="14345" style="173" width="9.14"/>
    <col collapsed="false" customWidth="true" hidden="false" outlineLevel="0" max="14589" min="14589" style="173" width="37.71"/>
    <col collapsed="false" customWidth="false" hidden="false" outlineLevel="0" max="14590" min="14590" style="173" width="9.14"/>
    <col collapsed="false" customWidth="true" hidden="false" outlineLevel="0" max="14591" min="14591" style="173" width="12.86"/>
    <col collapsed="false" customWidth="true" hidden="true" outlineLevel="0" max="14593" min="14592" style="173" width="11.53"/>
    <col collapsed="false" customWidth="true" hidden="false" outlineLevel="0" max="14594" min="14594" style="173" width="18.29"/>
    <col collapsed="false" customWidth="true" hidden="false" outlineLevel="0" max="14595" min="14595" style="173" width="64.85"/>
    <col collapsed="false" customWidth="false" hidden="false" outlineLevel="0" max="14599" min="14596" style="173" width="9.14"/>
    <col collapsed="false" customWidth="true" hidden="false" outlineLevel="0" max="14600" min="14600" style="173" width="14.86"/>
    <col collapsed="false" customWidth="false" hidden="false" outlineLevel="0" max="14844" min="14601" style="173" width="9.14"/>
    <col collapsed="false" customWidth="true" hidden="false" outlineLevel="0" max="14845" min="14845" style="173" width="37.71"/>
    <col collapsed="false" customWidth="false" hidden="false" outlineLevel="0" max="14846" min="14846" style="173" width="9.14"/>
    <col collapsed="false" customWidth="true" hidden="false" outlineLevel="0" max="14847" min="14847" style="173" width="12.86"/>
    <col collapsed="false" customWidth="true" hidden="true" outlineLevel="0" max="14849" min="14848" style="173" width="11.53"/>
    <col collapsed="false" customWidth="true" hidden="false" outlineLevel="0" max="14850" min="14850" style="173" width="18.29"/>
    <col collapsed="false" customWidth="true" hidden="false" outlineLevel="0" max="14851" min="14851" style="173" width="64.85"/>
    <col collapsed="false" customWidth="false" hidden="false" outlineLevel="0" max="14855" min="14852" style="173" width="9.14"/>
    <col collapsed="false" customWidth="true" hidden="false" outlineLevel="0" max="14856" min="14856" style="173" width="14.86"/>
    <col collapsed="false" customWidth="false" hidden="false" outlineLevel="0" max="15100" min="14857" style="173" width="9.14"/>
    <col collapsed="false" customWidth="true" hidden="false" outlineLevel="0" max="15101" min="15101" style="173" width="37.71"/>
    <col collapsed="false" customWidth="false" hidden="false" outlineLevel="0" max="15102" min="15102" style="173" width="9.14"/>
    <col collapsed="false" customWidth="true" hidden="false" outlineLevel="0" max="15103" min="15103" style="173" width="12.86"/>
    <col collapsed="false" customWidth="true" hidden="true" outlineLevel="0" max="15105" min="15104" style="173" width="11.53"/>
    <col collapsed="false" customWidth="true" hidden="false" outlineLevel="0" max="15106" min="15106" style="173" width="18.29"/>
    <col collapsed="false" customWidth="true" hidden="false" outlineLevel="0" max="15107" min="15107" style="173" width="64.85"/>
    <col collapsed="false" customWidth="false" hidden="false" outlineLevel="0" max="15111" min="15108" style="173" width="9.14"/>
    <col collapsed="false" customWidth="true" hidden="false" outlineLevel="0" max="15112" min="15112" style="173" width="14.86"/>
    <col collapsed="false" customWidth="false" hidden="false" outlineLevel="0" max="15356" min="15113" style="173" width="9.14"/>
    <col collapsed="false" customWidth="true" hidden="false" outlineLevel="0" max="15357" min="15357" style="173" width="37.71"/>
    <col collapsed="false" customWidth="false" hidden="false" outlineLevel="0" max="15358" min="15358" style="173" width="9.14"/>
    <col collapsed="false" customWidth="true" hidden="false" outlineLevel="0" max="15359" min="15359" style="173" width="12.86"/>
    <col collapsed="false" customWidth="true" hidden="true" outlineLevel="0" max="15361" min="15360" style="173" width="11.53"/>
    <col collapsed="false" customWidth="true" hidden="false" outlineLevel="0" max="15362" min="15362" style="173" width="18.29"/>
    <col collapsed="false" customWidth="true" hidden="false" outlineLevel="0" max="15363" min="15363" style="173" width="64.85"/>
    <col collapsed="false" customWidth="false" hidden="false" outlineLevel="0" max="15367" min="15364" style="173" width="9.14"/>
    <col collapsed="false" customWidth="true" hidden="false" outlineLevel="0" max="15368" min="15368" style="173" width="14.86"/>
    <col collapsed="false" customWidth="false" hidden="false" outlineLevel="0" max="15612" min="15369" style="173" width="9.14"/>
    <col collapsed="false" customWidth="true" hidden="false" outlineLevel="0" max="15613" min="15613" style="173" width="37.71"/>
    <col collapsed="false" customWidth="false" hidden="false" outlineLevel="0" max="15614" min="15614" style="173" width="9.14"/>
    <col collapsed="false" customWidth="true" hidden="false" outlineLevel="0" max="15615" min="15615" style="173" width="12.86"/>
    <col collapsed="false" customWidth="true" hidden="true" outlineLevel="0" max="15617" min="15616" style="173" width="11.53"/>
    <col collapsed="false" customWidth="true" hidden="false" outlineLevel="0" max="15618" min="15618" style="173" width="18.29"/>
    <col collapsed="false" customWidth="true" hidden="false" outlineLevel="0" max="15619" min="15619" style="173" width="64.85"/>
    <col collapsed="false" customWidth="false" hidden="false" outlineLevel="0" max="15623" min="15620" style="173" width="9.14"/>
    <col collapsed="false" customWidth="true" hidden="false" outlineLevel="0" max="15624" min="15624" style="173" width="14.86"/>
    <col collapsed="false" customWidth="false" hidden="false" outlineLevel="0" max="15868" min="15625" style="173" width="9.14"/>
    <col collapsed="false" customWidth="true" hidden="false" outlineLevel="0" max="15869" min="15869" style="173" width="37.71"/>
    <col collapsed="false" customWidth="false" hidden="false" outlineLevel="0" max="15870" min="15870" style="173" width="9.14"/>
    <col collapsed="false" customWidth="true" hidden="false" outlineLevel="0" max="15871" min="15871" style="173" width="12.86"/>
    <col collapsed="false" customWidth="true" hidden="true" outlineLevel="0" max="15873" min="15872" style="173" width="11.53"/>
    <col collapsed="false" customWidth="true" hidden="false" outlineLevel="0" max="15874" min="15874" style="173" width="18.29"/>
    <col collapsed="false" customWidth="true" hidden="false" outlineLevel="0" max="15875" min="15875" style="173" width="64.85"/>
    <col collapsed="false" customWidth="false" hidden="false" outlineLevel="0" max="15879" min="15876" style="173" width="9.14"/>
    <col collapsed="false" customWidth="true" hidden="false" outlineLevel="0" max="15880" min="15880" style="173" width="14.86"/>
    <col collapsed="false" customWidth="false" hidden="false" outlineLevel="0" max="16124" min="15881" style="173" width="9.14"/>
    <col collapsed="false" customWidth="true" hidden="false" outlineLevel="0" max="16125" min="16125" style="173" width="37.71"/>
    <col collapsed="false" customWidth="false" hidden="false" outlineLevel="0" max="16126" min="16126" style="173" width="9.14"/>
    <col collapsed="false" customWidth="true" hidden="false" outlineLevel="0" max="16127" min="16127" style="173" width="12.86"/>
    <col collapsed="false" customWidth="true" hidden="true" outlineLevel="0" max="16129" min="16128" style="173" width="11.53"/>
    <col collapsed="false" customWidth="true" hidden="false" outlineLevel="0" max="16130" min="16130" style="173" width="18.29"/>
    <col collapsed="false" customWidth="true" hidden="false" outlineLevel="0" max="16131" min="16131" style="173" width="64.85"/>
    <col collapsed="false" customWidth="false" hidden="false" outlineLevel="0" max="16135" min="16132" style="173" width="9.14"/>
    <col collapsed="false" customWidth="true" hidden="false" outlineLevel="0" max="16136" min="16136" style="173" width="14.86"/>
    <col collapsed="false" customWidth="false" hidden="false" outlineLevel="0" max="16384" min="16137" style="173"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3" t="str">
        <f aca="false">'5. анализ эконом эфф'!A5:AR5</f>
        <v>Год раскрытия информации: 2025 год</v>
      </c>
      <c r="B5" s="83"/>
      <c r="C5" s="83"/>
      <c r="D5" s="83"/>
      <c r="E5" s="83"/>
      <c r="F5" s="83"/>
      <c r="G5" s="83"/>
      <c r="H5" s="83"/>
      <c r="I5" s="83"/>
      <c r="J5" s="83"/>
      <c r="K5" s="83"/>
      <c r="L5" s="83"/>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79"/>
      <c r="AR5" s="79"/>
    </row>
    <row r="6" customFormat="false" ht="18.75" hidden="false" customHeight="false" outlineLevel="0" collapsed="false">
      <c r="A6" s="174"/>
      <c r="B6" s="174"/>
      <c r="C6" s="174"/>
      <c r="D6" s="174"/>
      <c r="E6" s="174"/>
      <c r="F6" s="174"/>
      <c r="G6" s="174"/>
      <c r="H6" s="174"/>
      <c r="I6" s="174"/>
      <c r="J6" s="174"/>
      <c r="K6" s="6"/>
      <c r="L6" s="174"/>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3" t="str">
        <f aca="false">'5. анализ эконом эфф'!A9:AR9</f>
        <v>Акционерное общество "Южные электрические сети Камчатки"</v>
      </c>
      <c r="B9" s="53"/>
      <c r="C9" s="53"/>
      <c r="D9" s="53"/>
      <c r="E9" s="53"/>
      <c r="F9" s="53"/>
      <c r="G9" s="53"/>
      <c r="H9" s="53"/>
      <c r="I9" s="53"/>
      <c r="J9" s="53"/>
      <c r="K9" s="53"/>
      <c r="L9" s="53"/>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O_525-ТПт-16</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53" t="str">
        <f aca="false">'5. анализ эконом эфф'!A15:AR15</f>
        <v>Строительство теплотрассы протяженностью 0,031 км для технологического присоединения объекта "Метрологическая станция 2 разряда Слаутное (модульный дом)"</v>
      </c>
      <c r="B15" s="53"/>
      <c r="C15" s="53"/>
      <c r="D15" s="53"/>
      <c r="E15" s="53"/>
      <c r="F15" s="53"/>
      <c r="G15" s="53"/>
      <c r="H15" s="53"/>
      <c r="I15" s="53"/>
      <c r="J15" s="53"/>
      <c r="K15" s="53"/>
      <c r="L15" s="53"/>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5"/>
    </row>
    <row r="18" customFormat="false" ht="15.75" hidden="false" customHeight="false" outlineLevel="0" collapsed="false">
      <c r="K18" s="176"/>
    </row>
    <row r="19" customFormat="false" ht="15.75" hidden="false" customHeight="true" outlineLevel="0" collapsed="false">
      <c r="A19" s="177" t="s">
        <v>312</v>
      </c>
      <c r="B19" s="177"/>
      <c r="C19" s="177"/>
      <c r="D19" s="177"/>
      <c r="E19" s="177"/>
      <c r="F19" s="177"/>
      <c r="G19" s="177"/>
      <c r="H19" s="177"/>
      <c r="I19" s="177"/>
      <c r="J19" s="177"/>
      <c r="K19" s="177"/>
      <c r="L19" s="177"/>
    </row>
    <row r="20" customFormat="false" ht="30" hidden="false" customHeight="true" outlineLevel="0" collapsed="false">
      <c r="A20" s="178"/>
      <c r="B20" s="178"/>
      <c r="C20" s="178"/>
      <c r="D20" s="178"/>
      <c r="E20" s="178"/>
      <c r="F20" s="178"/>
      <c r="G20" s="178"/>
      <c r="H20" s="178"/>
      <c r="I20" s="178"/>
      <c r="J20" s="178"/>
      <c r="K20" s="178"/>
      <c r="L20" s="178"/>
    </row>
    <row r="21" customFormat="false" ht="28.5" hidden="false" customHeight="true" outlineLevel="0" collapsed="false">
      <c r="A21" s="179" t="s">
        <v>313</v>
      </c>
      <c r="B21" s="179" t="s">
        <v>314</v>
      </c>
      <c r="C21" s="180" t="s">
        <v>315</v>
      </c>
      <c r="D21" s="180"/>
      <c r="E21" s="180"/>
      <c r="F21" s="180"/>
      <c r="G21" s="180"/>
      <c r="H21" s="180"/>
      <c r="I21" s="181" t="s">
        <v>316</v>
      </c>
      <c r="J21" s="181" t="s">
        <v>317</v>
      </c>
      <c r="K21" s="179" t="s">
        <v>318</v>
      </c>
      <c r="L21" s="182" t="s">
        <v>319</v>
      </c>
    </row>
    <row r="22" customFormat="false" ht="58.5" hidden="false" customHeight="true" outlineLevel="0" collapsed="false">
      <c r="A22" s="179"/>
      <c r="B22" s="179"/>
      <c r="C22" s="183" t="s">
        <v>320</v>
      </c>
      <c r="D22" s="183"/>
      <c r="E22" s="184"/>
      <c r="F22" s="185"/>
      <c r="G22" s="183" t="s">
        <v>321</v>
      </c>
      <c r="H22" s="183"/>
      <c r="I22" s="181"/>
      <c r="J22" s="181"/>
      <c r="K22" s="179"/>
      <c r="L22" s="182"/>
    </row>
    <row r="23" customFormat="false" ht="47.25" hidden="false" customHeight="false" outlineLevel="0" collapsed="false">
      <c r="A23" s="179"/>
      <c r="B23" s="179"/>
      <c r="C23" s="186" t="s">
        <v>322</v>
      </c>
      <c r="D23" s="186" t="s">
        <v>323</v>
      </c>
      <c r="E23" s="186" t="s">
        <v>322</v>
      </c>
      <c r="F23" s="186" t="s">
        <v>323</v>
      </c>
      <c r="G23" s="186" t="s">
        <v>322</v>
      </c>
      <c r="H23" s="186" t="s">
        <v>323</v>
      </c>
      <c r="I23" s="181"/>
      <c r="J23" s="181"/>
      <c r="K23" s="179"/>
      <c r="L23" s="182"/>
    </row>
    <row r="24" customFormat="false" ht="15.75" hidden="false" customHeight="false" outlineLevel="0" collapsed="false">
      <c r="A24" s="179" t="n">
        <v>1</v>
      </c>
      <c r="B24" s="179" t="n">
        <v>2</v>
      </c>
      <c r="C24" s="186" t="n">
        <v>3</v>
      </c>
      <c r="D24" s="186" t="n">
        <v>4</v>
      </c>
      <c r="E24" s="186" t="n">
        <v>5</v>
      </c>
      <c r="F24" s="186" t="n">
        <v>6</v>
      </c>
      <c r="G24" s="186" t="n">
        <v>7</v>
      </c>
      <c r="H24" s="186" t="n">
        <v>8</v>
      </c>
      <c r="I24" s="186" t="n">
        <v>9</v>
      </c>
      <c r="J24" s="186" t="n">
        <v>10</v>
      </c>
      <c r="K24" s="186" t="n">
        <v>11</v>
      </c>
      <c r="L24" s="186" t="n">
        <v>12</v>
      </c>
    </row>
    <row r="25" customFormat="false" ht="27.35" hidden="false" customHeight="false" outlineLevel="0" collapsed="false">
      <c r="A25" s="187" t="n">
        <v>1</v>
      </c>
      <c r="B25" s="188" t="s">
        <v>324</v>
      </c>
      <c r="C25" s="189" t="n">
        <v>0</v>
      </c>
      <c r="D25" s="189" t="n">
        <v>0</v>
      </c>
      <c r="E25" s="189" t="n">
        <v>0</v>
      </c>
      <c r="F25" s="189" t="n">
        <v>0</v>
      </c>
      <c r="G25" s="189" t="n">
        <v>0</v>
      </c>
      <c r="H25" s="189" t="n">
        <v>0</v>
      </c>
      <c r="I25" s="189" t="n">
        <v>0</v>
      </c>
      <c r="J25" s="189" t="n">
        <v>0</v>
      </c>
      <c r="K25" s="189" t="n">
        <v>0</v>
      </c>
      <c r="L25" s="189" t="n">
        <v>0</v>
      </c>
    </row>
    <row r="26" customFormat="false" ht="21.75" hidden="false" customHeight="true" outlineLevel="0" collapsed="false">
      <c r="A26" s="187" t="s">
        <v>325</v>
      </c>
      <c r="B26" s="190" t="s">
        <v>326</v>
      </c>
      <c r="C26" s="189" t="n">
        <v>0</v>
      </c>
      <c r="D26" s="189" t="n">
        <v>0</v>
      </c>
      <c r="E26" s="189" t="n">
        <v>0</v>
      </c>
      <c r="F26" s="189" t="n">
        <v>0</v>
      </c>
      <c r="G26" s="189" t="n">
        <v>0</v>
      </c>
      <c r="H26" s="189" t="n">
        <v>0</v>
      </c>
      <c r="I26" s="189" t="n">
        <v>0</v>
      </c>
      <c r="J26" s="189" t="n">
        <v>0</v>
      </c>
      <c r="K26" s="189" t="n">
        <v>0</v>
      </c>
      <c r="L26" s="189" t="n">
        <v>0</v>
      </c>
    </row>
    <row r="27" s="191" customFormat="true" ht="39" hidden="false" customHeight="true" outlineLevel="0" collapsed="false">
      <c r="A27" s="187" t="s">
        <v>327</v>
      </c>
      <c r="B27" s="190" t="s">
        <v>328</v>
      </c>
      <c r="C27" s="189" t="n">
        <v>0</v>
      </c>
      <c r="D27" s="189" t="n">
        <v>0</v>
      </c>
      <c r="E27" s="189" t="n">
        <v>0</v>
      </c>
      <c r="F27" s="189" t="n">
        <v>0</v>
      </c>
      <c r="G27" s="189" t="n">
        <v>0</v>
      </c>
      <c r="H27" s="189" t="n">
        <v>0</v>
      </c>
      <c r="I27" s="189" t="n">
        <v>0</v>
      </c>
      <c r="J27" s="189" t="n">
        <v>0</v>
      </c>
      <c r="K27" s="189" t="n">
        <v>0</v>
      </c>
      <c r="L27" s="189" t="n">
        <v>0</v>
      </c>
    </row>
    <row r="28" s="191" customFormat="true" ht="70.5" hidden="false" customHeight="true" outlineLevel="0" collapsed="false">
      <c r="A28" s="187" t="s">
        <v>329</v>
      </c>
      <c r="B28" s="190" t="s">
        <v>330</v>
      </c>
      <c r="C28" s="189" t="n">
        <v>0</v>
      </c>
      <c r="D28" s="189" t="n">
        <v>0</v>
      </c>
      <c r="E28" s="189" t="n">
        <v>0</v>
      </c>
      <c r="F28" s="189" t="n">
        <v>0</v>
      </c>
      <c r="G28" s="189" t="n">
        <v>0</v>
      </c>
      <c r="H28" s="189" t="n">
        <v>0</v>
      </c>
      <c r="I28" s="189" t="n">
        <v>0</v>
      </c>
      <c r="J28" s="189" t="n">
        <v>0</v>
      </c>
      <c r="K28" s="189" t="n">
        <v>0</v>
      </c>
      <c r="L28" s="189" t="n">
        <v>0</v>
      </c>
    </row>
    <row r="29" s="191" customFormat="true" ht="54" hidden="false" customHeight="true" outlineLevel="0" collapsed="false">
      <c r="A29" s="187" t="s">
        <v>331</v>
      </c>
      <c r="B29" s="190" t="s">
        <v>332</v>
      </c>
      <c r="C29" s="189" t="n">
        <v>0</v>
      </c>
      <c r="D29" s="189" t="n">
        <v>0</v>
      </c>
      <c r="E29" s="189" t="n">
        <v>0</v>
      </c>
      <c r="F29" s="189" t="n">
        <v>0</v>
      </c>
      <c r="G29" s="189" t="n">
        <v>0</v>
      </c>
      <c r="H29" s="189" t="n">
        <v>0</v>
      </c>
      <c r="I29" s="189" t="n">
        <v>0</v>
      </c>
      <c r="J29" s="189" t="n">
        <v>0</v>
      </c>
      <c r="K29" s="189" t="n">
        <v>0</v>
      </c>
      <c r="L29" s="189" t="n">
        <v>0</v>
      </c>
    </row>
    <row r="30" s="191" customFormat="true" ht="42" hidden="false" customHeight="true" outlineLevel="0" collapsed="false">
      <c r="A30" s="187" t="s">
        <v>333</v>
      </c>
      <c r="B30" s="190" t="s">
        <v>334</v>
      </c>
      <c r="C30" s="189" t="n">
        <v>0</v>
      </c>
      <c r="D30" s="189" t="n">
        <v>0</v>
      </c>
      <c r="E30" s="189" t="n">
        <v>0</v>
      </c>
      <c r="F30" s="189" t="n">
        <v>0</v>
      </c>
      <c r="G30" s="189" t="n">
        <v>0</v>
      </c>
      <c r="H30" s="189" t="n">
        <v>0</v>
      </c>
      <c r="I30" s="189" t="n">
        <v>0</v>
      </c>
      <c r="J30" s="189" t="n">
        <v>0</v>
      </c>
      <c r="K30" s="189" t="n">
        <v>0</v>
      </c>
      <c r="L30" s="189" t="n">
        <v>0</v>
      </c>
    </row>
    <row r="31" s="191" customFormat="true" ht="37.5" hidden="false" customHeight="true" outlineLevel="0" collapsed="false">
      <c r="A31" s="187" t="s">
        <v>335</v>
      </c>
      <c r="B31" s="192" t="s">
        <v>336</v>
      </c>
      <c r="C31" s="193" t="n">
        <v>45334</v>
      </c>
      <c r="D31" s="193" t="n">
        <f aca="false">C31+15</f>
        <v>45349</v>
      </c>
      <c r="E31" s="189" t="n">
        <v>0</v>
      </c>
      <c r="F31" s="189" t="n">
        <v>0</v>
      </c>
      <c r="G31" s="189" t="n">
        <v>0</v>
      </c>
      <c r="H31" s="189" t="n">
        <v>0</v>
      </c>
      <c r="I31" s="189" t="n">
        <v>0</v>
      </c>
      <c r="J31" s="189" t="n">
        <v>0</v>
      </c>
      <c r="K31" s="189" t="n">
        <v>0</v>
      </c>
      <c r="L31" s="189" t="n">
        <v>0</v>
      </c>
    </row>
    <row r="32" s="191" customFormat="true" ht="27.35" hidden="false" customHeight="false" outlineLevel="0" collapsed="false">
      <c r="A32" s="187" t="s">
        <v>337</v>
      </c>
      <c r="B32" s="192" t="s">
        <v>338</v>
      </c>
      <c r="C32" s="193" t="n">
        <f aca="false">D31</f>
        <v>45349</v>
      </c>
      <c r="D32" s="193" t="n">
        <f aca="false">C32+7</f>
        <v>45356</v>
      </c>
      <c r="E32" s="189" t="n">
        <v>0</v>
      </c>
      <c r="F32" s="189" t="n">
        <v>0</v>
      </c>
      <c r="G32" s="189" t="n">
        <v>0</v>
      </c>
      <c r="H32" s="189" t="n">
        <v>0</v>
      </c>
      <c r="I32" s="189" t="n">
        <v>0</v>
      </c>
      <c r="J32" s="189" t="n">
        <v>0</v>
      </c>
      <c r="K32" s="189" t="n">
        <v>0</v>
      </c>
      <c r="L32" s="189" t="n">
        <v>0</v>
      </c>
    </row>
    <row r="33" s="191" customFormat="true" ht="37.5" hidden="false" customHeight="true" outlineLevel="0" collapsed="false">
      <c r="A33" s="187" t="s">
        <v>339</v>
      </c>
      <c r="B33" s="192" t="s">
        <v>340</v>
      </c>
      <c r="C33" s="189" t="n">
        <v>0</v>
      </c>
      <c r="D33" s="189" t="n">
        <v>0</v>
      </c>
      <c r="E33" s="189" t="n">
        <v>0</v>
      </c>
      <c r="F33" s="189" t="n">
        <v>0</v>
      </c>
      <c r="G33" s="189" t="n">
        <v>0</v>
      </c>
      <c r="H33" s="189" t="n">
        <v>0</v>
      </c>
      <c r="I33" s="189" t="n">
        <v>0</v>
      </c>
      <c r="J33" s="189" t="n">
        <v>0</v>
      </c>
      <c r="K33" s="189" t="n">
        <v>0</v>
      </c>
      <c r="L33" s="189" t="n">
        <v>0</v>
      </c>
    </row>
    <row r="34" s="191" customFormat="true" ht="47.25" hidden="false" customHeight="true" outlineLevel="0" collapsed="false">
      <c r="A34" s="187" t="s">
        <v>341</v>
      </c>
      <c r="B34" s="192" t="s">
        <v>342</v>
      </c>
      <c r="C34" s="189" t="n">
        <v>0</v>
      </c>
      <c r="D34" s="189" t="n">
        <v>0</v>
      </c>
      <c r="E34" s="189" t="n">
        <v>0</v>
      </c>
      <c r="F34" s="189" t="n">
        <v>0</v>
      </c>
      <c r="G34" s="189" t="n">
        <v>0</v>
      </c>
      <c r="H34" s="189" t="n">
        <v>0</v>
      </c>
      <c r="I34" s="189" t="n">
        <v>0</v>
      </c>
      <c r="J34" s="189" t="n">
        <v>0</v>
      </c>
      <c r="K34" s="189" t="n">
        <v>0</v>
      </c>
      <c r="L34" s="189" t="n">
        <v>0</v>
      </c>
    </row>
    <row r="35" s="191" customFormat="true" ht="49.5" hidden="false" customHeight="true" outlineLevel="0" collapsed="false">
      <c r="A35" s="187" t="s">
        <v>343</v>
      </c>
      <c r="B35" s="192" t="s">
        <v>344</v>
      </c>
      <c r="C35" s="193" t="n">
        <f aca="false">D32</f>
        <v>45356</v>
      </c>
      <c r="D35" s="193" t="n">
        <f aca="false">C35+10</f>
        <v>45366</v>
      </c>
      <c r="E35" s="189" t="n">
        <v>0</v>
      </c>
      <c r="F35" s="189" t="n">
        <v>0</v>
      </c>
      <c r="G35" s="189" t="n">
        <v>0</v>
      </c>
      <c r="H35" s="189" t="n">
        <v>0</v>
      </c>
      <c r="I35" s="189" t="n">
        <v>0</v>
      </c>
      <c r="J35" s="189" t="n">
        <v>0</v>
      </c>
      <c r="K35" s="189" t="n">
        <v>0</v>
      </c>
      <c r="L35" s="189" t="n">
        <v>0</v>
      </c>
    </row>
    <row r="36" customFormat="false" ht="37.5" hidden="false" customHeight="true" outlineLevel="0" collapsed="false">
      <c r="A36" s="187" t="s">
        <v>345</v>
      </c>
      <c r="B36" s="192" t="s">
        <v>346</v>
      </c>
      <c r="C36" s="189" t="n">
        <v>0</v>
      </c>
      <c r="D36" s="189" t="n">
        <v>0</v>
      </c>
      <c r="E36" s="189" t="n">
        <v>0</v>
      </c>
      <c r="F36" s="189" t="n">
        <v>0</v>
      </c>
      <c r="G36" s="189" t="n">
        <v>0</v>
      </c>
      <c r="H36" s="189" t="n">
        <v>0</v>
      </c>
      <c r="I36" s="189" t="n">
        <v>0</v>
      </c>
      <c r="J36" s="189" t="n">
        <v>0</v>
      </c>
      <c r="K36" s="189" t="n">
        <v>0</v>
      </c>
      <c r="L36" s="189" t="n">
        <v>0</v>
      </c>
    </row>
    <row r="37" customFormat="false" ht="15.75" hidden="false" customHeight="false" outlineLevel="0" collapsed="false">
      <c r="A37" s="187" t="s">
        <v>347</v>
      </c>
      <c r="B37" s="192" t="s">
        <v>348</v>
      </c>
      <c r="C37" s="189" t="n">
        <v>0</v>
      </c>
      <c r="D37" s="189" t="n">
        <v>0</v>
      </c>
      <c r="E37" s="189" t="n">
        <v>0</v>
      </c>
      <c r="F37" s="189" t="n">
        <v>0</v>
      </c>
      <c r="G37" s="189" t="n">
        <v>0</v>
      </c>
      <c r="H37" s="189" t="n">
        <v>0</v>
      </c>
      <c r="I37" s="189" t="n">
        <v>0</v>
      </c>
      <c r="J37" s="189" t="n">
        <v>0</v>
      </c>
      <c r="K37" s="189" t="n">
        <v>0</v>
      </c>
      <c r="L37" s="189" t="n">
        <v>0</v>
      </c>
    </row>
    <row r="38" customFormat="false" ht="15.75" hidden="false" customHeight="false" outlineLevel="0" collapsed="false">
      <c r="A38" s="187" t="s">
        <v>349</v>
      </c>
      <c r="B38" s="188" t="s">
        <v>350</v>
      </c>
      <c r="C38" s="189" t="n">
        <v>0</v>
      </c>
      <c r="D38" s="189" t="n">
        <v>0</v>
      </c>
      <c r="E38" s="189" t="n">
        <v>0</v>
      </c>
      <c r="F38" s="189" t="n">
        <v>0</v>
      </c>
      <c r="G38" s="189" t="n">
        <v>0</v>
      </c>
      <c r="H38" s="189" t="n">
        <v>0</v>
      </c>
      <c r="I38" s="189" t="n">
        <v>0</v>
      </c>
      <c r="J38" s="189" t="n">
        <v>0</v>
      </c>
      <c r="K38" s="189" t="n">
        <v>0</v>
      </c>
      <c r="L38" s="189" t="n">
        <v>0</v>
      </c>
    </row>
    <row r="39" customFormat="false" ht="54.7" hidden="false" customHeight="false" outlineLevel="0" collapsed="false">
      <c r="A39" s="187" t="n">
        <v>2</v>
      </c>
      <c r="B39" s="192" t="s">
        <v>351</v>
      </c>
      <c r="C39" s="189" t="n">
        <v>0</v>
      </c>
      <c r="D39" s="189" t="n">
        <v>0</v>
      </c>
      <c r="E39" s="189" t="n">
        <v>0</v>
      </c>
      <c r="F39" s="189" t="n">
        <v>0</v>
      </c>
      <c r="G39" s="189" t="n">
        <v>0</v>
      </c>
      <c r="H39" s="189" t="n">
        <v>0</v>
      </c>
      <c r="I39" s="189" t="n">
        <v>0</v>
      </c>
      <c r="J39" s="189" t="n">
        <v>0</v>
      </c>
      <c r="K39" s="189" t="n">
        <v>0</v>
      </c>
      <c r="L39" s="189" t="n">
        <v>0</v>
      </c>
    </row>
    <row r="40" customFormat="false" ht="33.75" hidden="false" customHeight="true" outlineLevel="0" collapsed="false">
      <c r="A40" s="187" t="s">
        <v>352</v>
      </c>
      <c r="B40" s="192" t="s">
        <v>353</v>
      </c>
      <c r="C40" s="193"/>
      <c r="D40" s="193"/>
      <c r="E40" s="189" t="n">
        <v>0</v>
      </c>
      <c r="F40" s="189" t="n">
        <v>0</v>
      </c>
      <c r="G40" s="189" t="n">
        <v>0</v>
      </c>
      <c r="H40" s="189" t="n">
        <v>0</v>
      </c>
      <c r="I40" s="189" t="n">
        <v>0</v>
      </c>
      <c r="J40" s="189" t="n">
        <v>0</v>
      </c>
      <c r="K40" s="189" t="n">
        <v>0</v>
      </c>
      <c r="L40" s="189" t="n">
        <v>0</v>
      </c>
    </row>
    <row r="41" customFormat="false" ht="63" hidden="false" customHeight="true" outlineLevel="0" collapsed="false">
      <c r="A41" s="187" t="s">
        <v>354</v>
      </c>
      <c r="B41" s="188" t="s">
        <v>355</v>
      </c>
      <c r="C41" s="189" t="n">
        <v>0</v>
      </c>
      <c r="D41" s="189" t="n">
        <v>0</v>
      </c>
      <c r="E41" s="189" t="n">
        <v>0</v>
      </c>
      <c r="F41" s="189" t="n">
        <v>0</v>
      </c>
      <c r="G41" s="189" t="n">
        <v>0</v>
      </c>
      <c r="H41" s="189" t="n">
        <v>0</v>
      </c>
      <c r="I41" s="189" t="n">
        <v>0</v>
      </c>
      <c r="J41" s="189" t="n">
        <v>0</v>
      </c>
      <c r="K41" s="189" t="n">
        <v>0</v>
      </c>
      <c r="L41" s="189" t="n">
        <v>0</v>
      </c>
    </row>
    <row r="42" customFormat="false" ht="58.5" hidden="false" customHeight="true" outlineLevel="0" collapsed="false">
      <c r="A42" s="187" t="n">
        <v>3</v>
      </c>
      <c r="B42" s="192" t="s">
        <v>356</v>
      </c>
      <c r="C42" s="189" t="n">
        <v>0</v>
      </c>
      <c r="D42" s="189" t="n">
        <v>0</v>
      </c>
      <c r="E42" s="189" t="n">
        <v>0</v>
      </c>
      <c r="F42" s="189" t="n">
        <v>0</v>
      </c>
      <c r="G42" s="189" t="n">
        <v>0</v>
      </c>
      <c r="H42" s="189" t="n">
        <v>0</v>
      </c>
      <c r="I42" s="189" t="n">
        <v>0</v>
      </c>
      <c r="J42" s="189" t="n">
        <v>0</v>
      </c>
      <c r="K42" s="189" t="n">
        <v>0</v>
      </c>
      <c r="L42" s="189" t="n">
        <v>0</v>
      </c>
    </row>
    <row r="43" customFormat="false" ht="34.5" hidden="false" customHeight="true" outlineLevel="0" collapsed="false">
      <c r="A43" s="187" t="s">
        <v>357</v>
      </c>
      <c r="B43" s="192" t="s">
        <v>358</v>
      </c>
      <c r="C43" s="189" t="n">
        <v>0</v>
      </c>
      <c r="D43" s="189" t="n">
        <v>0</v>
      </c>
      <c r="E43" s="189" t="n">
        <v>0</v>
      </c>
      <c r="F43" s="189" t="n">
        <v>0</v>
      </c>
      <c r="G43" s="189" t="n">
        <v>0</v>
      </c>
      <c r="H43" s="189" t="n">
        <v>0</v>
      </c>
      <c r="I43" s="189" t="n">
        <v>0</v>
      </c>
      <c r="J43" s="189" t="n">
        <v>0</v>
      </c>
      <c r="K43" s="189" t="n">
        <v>0</v>
      </c>
      <c r="L43" s="189" t="n">
        <v>0</v>
      </c>
    </row>
    <row r="44" customFormat="false" ht="24.75" hidden="false" customHeight="true" outlineLevel="0" collapsed="false">
      <c r="A44" s="187" t="s">
        <v>359</v>
      </c>
      <c r="B44" s="192" t="s">
        <v>360</v>
      </c>
      <c r="C44" s="193" t="n">
        <v>45397</v>
      </c>
      <c r="D44" s="193" t="n">
        <f aca="false">C44+30</f>
        <v>45427</v>
      </c>
      <c r="E44" s="189" t="n">
        <v>0</v>
      </c>
      <c r="F44" s="189" t="n">
        <v>0</v>
      </c>
      <c r="G44" s="193" t="n">
        <v>45443</v>
      </c>
      <c r="H44" s="193" t="n">
        <v>45609</v>
      </c>
      <c r="I44" s="189" t="n">
        <v>100</v>
      </c>
      <c r="J44" s="189" t="n">
        <v>0</v>
      </c>
      <c r="K44" s="189" t="n">
        <v>0</v>
      </c>
      <c r="L44" s="189" t="n">
        <v>0</v>
      </c>
    </row>
    <row r="45" customFormat="false" ht="90.75" hidden="false" customHeight="true" outlineLevel="0" collapsed="false">
      <c r="A45" s="187" t="s">
        <v>361</v>
      </c>
      <c r="B45" s="192" t="s">
        <v>362</v>
      </c>
      <c r="C45" s="189" t="n">
        <v>0</v>
      </c>
      <c r="D45" s="189" t="n">
        <v>0</v>
      </c>
      <c r="E45" s="189" t="n">
        <v>0</v>
      </c>
      <c r="F45" s="189" t="n">
        <v>0</v>
      </c>
      <c r="G45" s="189" t="n">
        <v>0</v>
      </c>
      <c r="H45" s="189" t="n">
        <v>0</v>
      </c>
      <c r="I45" s="189" t="n">
        <v>0</v>
      </c>
      <c r="J45" s="189" t="n">
        <v>0</v>
      </c>
      <c r="K45" s="189" t="n">
        <v>0</v>
      </c>
      <c r="L45" s="189" t="n">
        <v>0</v>
      </c>
    </row>
    <row r="46" customFormat="false" ht="167.25" hidden="false" customHeight="true" outlineLevel="0" collapsed="false">
      <c r="A46" s="187" t="s">
        <v>363</v>
      </c>
      <c r="B46" s="192" t="s">
        <v>364</v>
      </c>
      <c r="C46" s="189" t="n">
        <v>0</v>
      </c>
      <c r="D46" s="189" t="n">
        <v>0</v>
      </c>
      <c r="E46" s="189" t="n">
        <v>0</v>
      </c>
      <c r="F46" s="189" t="n">
        <v>0</v>
      </c>
      <c r="G46" s="189" t="n">
        <v>0</v>
      </c>
      <c r="H46" s="189" t="n">
        <v>0</v>
      </c>
      <c r="I46" s="189" t="n">
        <v>0</v>
      </c>
      <c r="J46" s="189" t="n">
        <v>0</v>
      </c>
      <c r="K46" s="189" t="n">
        <v>0</v>
      </c>
      <c r="L46" s="189" t="n">
        <v>0</v>
      </c>
    </row>
    <row r="47" customFormat="false" ht="30.75" hidden="false" customHeight="true" outlineLevel="0" collapsed="false">
      <c r="A47" s="187" t="s">
        <v>365</v>
      </c>
      <c r="B47" s="192" t="s">
        <v>366</v>
      </c>
      <c r="C47" s="189" t="n">
        <v>0</v>
      </c>
      <c r="D47" s="189" t="n">
        <v>0</v>
      </c>
      <c r="E47" s="189" t="n">
        <v>0</v>
      </c>
      <c r="F47" s="189" t="n">
        <v>0</v>
      </c>
      <c r="G47" s="189" t="n">
        <v>0</v>
      </c>
      <c r="H47" s="189" t="n">
        <v>0</v>
      </c>
      <c r="I47" s="189" t="n">
        <v>0</v>
      </c>
      <c r="J47" s="189" t="n">
        <v>0</v>
      </c>
      <c r="K47" s="189" t="n">
        <v>0</v>
      </c>
      <c r="L47" s="189" t="n">
        <v>0</v>
      </c>
    </row>
    <row r="48" customFormat="false" ht="37.5" hidden="false" customHeight="true" outlineLevel="0" collapsed="false">
      <c r="A48" s="187" t="s">
        <v>367</v>
      </c>
      <c r="B48" s="188" t="s">
        <v>368</v>
      </c>
      <c r="C48" s="189" t="n">
        <v>0</v>
      </c>
      <c r="D48" s="189" t="n">
        <v>0</v>
      </c>
      <c r="E48" s="189" t="n">
        <v>0</v>
      </c>
      <c r="F48" s="189" t="n">
        <v>0</v>
      </c>
      <c r="G48" s="189" t="n">
        <v>0</v>
      </c>
      <c r="H48" s="189" t="n">
        <v>0</v>
      </c>
      <c r="I48" s="189" t="n">
        <v>0</v>
      </c>
      <c r="J48" s="189" t="n">
        <v>0</v>
      </c>
      <c r="K48" s="189" t="n">
        <v>0</v>
      </c>
      <c r="L48" s="189" t="n">
        <v>0</v>
      </c>
    </row>
    <row r="49" customFormat="false" ht="35.25" hidden="false" customHeight="true" outlineLevel="0" collapsed="false">
      <c r="A49" s="187" t="n">
        <v>4</v>
      </c>
      <c r="B49" s="192" t="s">
        <v>369</v>
      </c>
      <c r="C49" s="189" t="n">
        <v>0</v>
      </c>
      <c r="D49" s="189" t="n">
        <v>0</v>
      </c>
      <c r="E49" s="189" t="n">
        <v>0</v>
      </c>
      <c r="F49" s="189" t="n">
        <v>0</v>
      </c>
      <c r="G49" s="189" t="n">
        <v>0</v>
      </c>
      <c r="H49" s="189" t="n">
        <v>0</v>
      </c>
      <c r="I49" s="189" t="n">
        <v>0</v>
      </c>
      <c r="J49" s="189" t="n">
        <v>0</v>
      </c>
      <c r="K49" s="189" t="n">
        <v>0</v>
      </c>
      <c r="L49" s="189" t="n">
        <v>0</v>
      </c>
    </row>
    <row r="50" customFormat="false" ht="86.25" hidden="false" customHeight="true" outlineLevel="0" collapsed="false">
      <c r="A50" s="187" t="s">
        <v>370</v>
      </c>
      <c r="B50" s="192" t="s">
        <v>371</v>
      </c>
      <c r="C50" s="189" t="n">
        <v>0</v>
      </c>
      <c r="D50" s="189" t="n">
        <v>0</v>
      </c>
      <c r="E50" s="189" t="n">
        <v>0</v>
      </c>
      <c r="F50" s="189" t="n">
        <v>0</v>
      </c>
      <c r="G50" s="189" t="n">
        <v>0</v>
      </c>
      <c r="H50" s="189" t="n">
        <v>0</v>
      </c>
      <c r="I50" s="189" t="n">
        <v>0</v>
      </c>
      <c r="J50" s="189" t="n">
        <v>0</v>
      </c>
      <c r="K50" s="189" t="n">
        <v>0</v>
      </c>
      <c r="L50" s="189" t="n">
        <v>0</v>
      </c>
    </row>
    <row r="51" customFormat="false" ht="77.25" hidden="false" customHeight="true" outlineLevel="0" collapsed="false">
      <c r="A51" s="187" t="s">
        <v>372</v>
      </c>
      <c r="B51" s="192" t="s">
        <v>373</v>
      </c>
      <c r="C51" s="189" t="n">
        <v>0</v>
      </c>
      <c r="D51" s="189" t="n">
        <v>0</v>
      </c>
      <c r="E51" s="189" t="n">
        <v>0</v>
      </c>
      <c r="F51" s="189" t="n">
        <v>0</v>
      </c>
      <c r="G51" s="189" t="n">
        <v>0</v>
      </c>
      <c r="H51" s="189" t="n">
        <v>0</v>
      </c>
      <c r="I51" s="189" t="n">
        <v>0</v>
      </c>
      <c r="J51" s="189" t="n">
        <v>0</v>
      </c>
      <c r="K51" s="189" t="n">
        <v>0</v>
      </c>
      <c r="L51" s="189" t="n">
        <v>0</v>
      </c>
    </row>
    <row r="52" customFormat="false" ht="71.25" hidden="false" customHeight="true" outlineLevel="0" collapsed="false">
      <c r="A52" s="187" t="s">
        <v>374</v>
      </c>
      <c r="B52" s="192" t="s">
        <v>375</v>
      </c>
      <c r="C52" s="189" t="n">
        <v>0</v>
      </c>
      <c r="D52" s="189" t="n">
        <v>0</v>
      </c>
      <c r="E52" s="189" t="n">
        <v>0</v>
      </c>
      <c r="F52" s="189" t="n">
        <v>0</v>
      </c>
      <c r="G52" s="189" t="n">
        <v>0</v>
      </c>
      <c r="H52" s="189" t="n">
        <v>0</v>
      </c>
      <c r="I52" s="189" t="n">
        <v>0</v>
      </c>
      <c r="J52" s="189" t="n">
        <v>0</v>
      </c>
      <c r="K52" s="189" t="n">
        <v>0</v>
      </c>
      <c r="L52" s="189" t="n">
        <v>0</v>
      </c>
    </row>
    <row r="53" customFormat="false" ht="48" hidden="false" customHeight="true" outlineLevel="0" collapsed="false">
      <c r="A53" s="187" t="s">
        <v>376</v>
      </c>
      <c r="B53" s="194" t="s">
        <v>377</v>
      </c>
      <c r="C53" s="193" t="n">
        <f aca="false">D44</f>
        <v>45427</v>
      </c>
      <c r="D53" s="193" t="n">
        <f aca="false">C53+30</f>
        <v>45457</v>
      </c>
      <c r="E53" s="189" t="n">
        <v>0</v>
      </c>
      <c r="F53" s="189" t="n">
        <v>0</v>
      </c>
      <c r="G53" s="193" t="n">
        <v>45609</v>
      </c>
      <c r="H53" s="193" t="n">
        <v>45627</v>
      </c>
      <c r="I53" s="189" t="n">
        <v>100</v>
      </c>
      <c r="J53" s="189" t="n">
        <v>100</v>
      </c>
      <c r="K53" s="189" t="n">
        <v>0</v>
      </c>
      <c r="L53" s="189" t="n">
        <v>0</v>
      </c>
    </row>
    <row r="54" customFormat="false" ht="46.5" hidden="false" customHeight="true" outlineLevel="0" collapsed="false">
      <c r="A54" s="187" t="s">
        <v>378</v>
      </c>
      <c r="B54" s="192" t="s">
        <v>379</v>
      </c>
      <c r="C54" s="189" t="n">
        <v>0</v>
      </c>
      <c r="D54" s="189" t="n">
        <v>0</v>
      </c>
      <c r="E54" s="189" t="n">
        <v>0</v>
      </c>
      <c r="F54" s="189" t="n">
        <v>0</v>
      </c>
      <c r="G54" s="189" t="n">
        <v>0</v>
      </c>
      <c r="H54" s="189" t="n">
        <v>0</v>
      </c>
      <c r="I54" s="189" t="n">
        <v>0</v>
      </c>
      <c r="J54" s="189" t="n">
        <v>0</v>
      </c>
      <c r="K54" s="189" t="n">
        <v>0</v>
      </c>
      <c r="L54" s="189"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2025-02-11T16:54:12Z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