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7.xml.rels" ContentType="application/vnd.openxmlformats-package.relationships+xml"/>
  <Override PartName="/xl/externalLinks/_rels/externalLink6.xml.rels" ContentType="application/vnd.openxmlformats-package.relationships+xml"/>
  <Override PartName="/xl/externalLinks/_rels/externalLink5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4.xml.rels" ContentType="application/vnd.openxmlformats-package.relationships+xml"/>
  <Override PartName="/xl/externalLinks/_rels/externalLink1.xml.rels" ContentType="application/vnd.openxmlformats-package.relationships+xml"/>
  <Override PartName="/xl/externalLinks/externalLink7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2" sheetId="1" state="visible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function="false" hidden="false" localSheetId="0" name="_xlnm.Print_Area" vbProcedure="false">'02'!$A$1:$T$201</definedName>
    <definedName function="false" hidden="false" localSheetId="0" name="_xlnm.Print_Titles" vbProcedure="false">'02'!$17:$21</definedName>
    <definedName function="false" hidden="false" name="About_AI" vbProcedure="false">#REF!</definedName>
    <definedName function="false" hidden="false" name="About_AI_Summ" vbProcedure="false">#REF!</definedName>
    <definedName function="false" hidden="false" name="AI_Version" vbProcedure="false">[1]Опции!$B$5</definedName>
    <definedName function="false" hidden="false" name="asset_count_1" vbProcedure="false">#REF!</definedName>
    <definedName function="false" hidden="false" name="asset_count_2" vbProcedure="false">#REF!</definedName>
    <definedName function="false" hidden="false" name="asset_count_3" vbProcedure="false">#REF!</definedName>
    <definedName function="false" hidden="false" name="bazats" vbProcedure="false">[4]ТС!$A$10:$S$14</definedName>
    <definedName function="false" hidden="false" name="bazges" vbProcedure="false">[4]ГРЭС!$A$10:$S$49</definedName>
    <definedName function="false" hidden="false" name="baztec" vbProcedure="false">[4]ТЭЦ!$A$11:$S$64</definedName>
    <definedName function="false" hidden="false" name="bazteck" vbProcedure="false">[4]ТЭЦ_К!$A$11:$S$71</definedName>
    <definedName function="false" hidden="false" name="bbbbbb" vbProcedure="false">[0]!bbbbbb</definedName>
    <definedName function="false" hidden="false" name="blok" vbProcedure="false">#REF!</definedName>
    <definedName function="false" hidden="false" name="bnj" vbProcedure="false">[0]!bnj</definedName>
    <definedName function="false" hidden="false" name="bnmnm" vbProcedure="false">[0]!bnmnm</definedName>
    <definedName function="false" hidden="false" name="CalcMethod" vbProcedure="false">#REF!</definedName>
    <definedName function="false" hidden="false" name="Cash_At_End" vbProcedure="false">#REF!</definedName>
    <definedName function="false" hidden="false" name="ccccdc" vbProcedure="false">[0]!ccccdc</definedName>
    <definedName function="false" hidden="false" name="CompOt" vbProcedure="false">[0]!compot</definedName>
    <definedName function="false" hidden="false" name="CompRas" vbProcedure="false">[0]!compras</definedName>
    <definedName function="false" hidden="false" name="COMP_LAST_COLUMN" vbProcedure="false">#REF!</definedName>
    <definedName function="false" hidden="false" name="csDesignMode" vbProcedure="false">1</definedName>
    <definedName function="false" hidden="false" name="CurrencyRate" vbProcedure="false">#REF!</definedName>
    <definedName function="false" hidden="false" name="CUR_Foreign" vbProcedure="false">#REF!</definedName>
    <definedName function="false" hidden="false" name="CUR_I_Foreign" vbProcedure="false">#REF!</definedName>
    <definedName function="false" hidden="false" name="CUR_I_Main" vbProcedure="false">#REF!</definedName>
    <definedName function="false" hidden="false" name="CUR_I_Report" vbProcedure="false">#REF!</definedName>
    <definedName function="false" hidden="false" name="CUR_Main" vbProcedure="false">#REF!</definedName>
    <definedName function="false" hidden="false" name="CUR_Report" vbProcedure="false">#REF!</definedName>
    <definedName function="false" hidden="false" name="cvfds" vbProcedure="false">[0]!cvfds</definedName>
    <definedName function="false" hidden="false" name="dddddddd" vbProcedure="false">[0]!dddddddd</definedName>
    <definedName function="false" hidden="false" name="EST_BALANCE" vbProcedure="false">#REF!</definedName>
    <definedName function="false" hidden="false" name="EST_DATA" vbProcedure="false">#REF!</definedName>
    <definedName function="false" hidden="false" name="EST_FROM" vbProcedure="false">#REF!</definedName>
    <definedName function="false" hidden="false" name="EST_NumStages" vbProcedure="false">#REF!</definedName>
    <definedName function="false" hidden="false" name="EST_ProdNum" vbProcedure="false">#REF!</definedName>
    <definedName function="false" hidden="false" name="EST_SQUARE" vbProcedure="false">#REF!</definedName>
    <definedName function="false" hidden="false" name="ew" vbProcedure="false">[0]!ew</definedName>
    <definedName function="false" hidden="false" name="Excel_BuiltIn_Print_Titles_1" vbProcedure="false">#REF!</definedName>
    <definedName function="false" hidden="false" name="fffffffff" vbProcedure="false">[0]!fffffffff</definedName>
    <definedName function="false" hidden="false" name="fg" vbProcedure="false">[0]!fg</definedName>
    <definedName function="false" hidden="false" name="gexp_count_1" vbProcedure="false">#REF!</definedName>
    <definedName function="false" hidden="false" name="gexp_count_2" vbProcedure="false">#REF!</definedName>
    <definedName function="false" hidden="false" name="gexp_count_3" vbProcedure="false">#REF!</definedName>
    <definedName function="false" hidden="false" name="gexp_count_4" vbProcedure="false">#REF!</definedName>
    <definedName function="false" hidden="false" name="gh" vbProcedure="false">[0]!gh</definedName>
    <definedName function="false" hidden="false" name="god" vbProcedure="false">'[2]Произ-2004'!$C$10:$F$23,'[2]Произ-2004'!$C$30:$F$34,'[2]Произ-2004'!$C$38:$F$44,'[2]Произ-2004'!$C$62:$F$62,'[2]Произ-2004'!$C$65:$F$65,'[2]Произ-2004'!$C$68:$F$68,'[2]Произ-2004'!$C$71:$F$71,'[2]Произ-2004'!$C$74:$F$74,'[2]Произ-2004'!$C$77:$F$77,'[2]Произ-2004'!$C$80:$F$80,'[2]Произ-2004'!$C$91:$F$91,'[2]Произ-2004'!$C$94:$F$94,'[2]Произ-2004'!$C$97:$F$97,'[2]Произ-2004'!$C$132:$F$132,'[2]Произ-2004'!$C$135:$F$135,'[2]Произ-2004'!$C$138:$F$138,'[2]Произ-2004'!$C$141:$F$141,'[2]Произ-2004'!$C$144:$F$144,'[2]Произ-2004'!$C$147:$F$147,'[2]Произ-2004'!$C$150:$F$150</definedName>
    <definedName function="false" hidden="false" name="gres" vbProcedure="false">#REF!</definedName>
    <definedName function="false" hidden="false" name="h" vbProcedure="false">[0]!h</definedName>
    <definedName function="false" hidden="false" name="hh" vbProcedure="false">[0]!hh</definedName>
    <definedName function="false" hidden="false" name="IS_DEMO" vbProcedure="false">[1]Опции!$B$8</definedName>
    <definedName function="false" hidden="false" name="IS_ESTATE" vbProcedure="false">[1]Опции!$B$13</definedName>
    <definedName function="false" hidden="false" name="IS_NULL" vbProcedure="false">[1]Опции!$B$12</definedName>
    <definedName function="false" hidden="false" name="IS_PRIM" vbProcedure="false">[1]Опции!$B$11</definedName>
    <definedName function="false" hidden="false" name="IS_SUMM" vbProcedure="false">[1]Опции!$B$10</definedName>
    <definedName function="false" hidden="false" name="k" vbProcedure="false">[0]!k</definedName>
    <definedName function="false" hidden="false" name="kv1c" vbProcedure="false">'[2]Произ-1кв'!$C$137:$D$137,'[2]Произ-1кв'!$C$148:$D$148,'[2]Произ-1кв'!$C$151:$D$151,'[2]Произ-1кв'!$C$154:$D$154,'[2]Произ-1кв'!$C$160:$D$160,'[2]Произ-1кв'!$D$173:$E$173,'[2]Произ-1кв'!$D$176:$F$176,'[2]Произ-1кв'!$D$178:$E$178,'[2]Произ-1кв'!$D$182:$F$182</definedName>
    <definedName function="false" hidden="false" name="kv2c" vbProcedure="false">'[2]Произ-2кв'!$C$112:$D$112,'[2]Произ-2кв'!$C$115:$D$115,'[2]Произ-2кв'!$C$118:$D$118,'[2]Произ-2кв'!$C$121:$D$121,'[2]Произ-2кв'!$C$124:$D$124,'[2]Произ-2кв'!$C$127:$D$127,'[2]Произ-2кв'!$C$130:$D$130,'[2]Произ-2кв'!$C$138:$D$138,'[2]Произ-2кв'!$C$141:$D$141,'[2]Произ-2кв'!$C$144:$D$144,'[2]Произ-2кв'!$C$150:$D$150,'[2]произ-2кв'!#ref!,'[2]Произ-2кв'!$D$163:$F$163,'[2]Произ-2кв'!$D$166:$E$166,'[2]Произ-2кв'!$D$170:$F$170</definedName>
    <definedName function="false" hidden="false" name="kv3c" vbProcedure="false">'[2]Произ-3кв'!$C$113:$D$113,'[2]Произ-3кв'!$C$116:$D$116,'[2]Произ-3кв'!$C$119:$D$119,'[2]Произ-3кв'!$C$122:$D$122,'[2]Произ-3кв'!$C$125:$D$125,'[2]Произ-3кв'!$C$128:$D$128,'[2]Произ-3кв'!$C$131:$D$131,'[2]Произ-3кв'!$C$140:$D$140,'[2]Произ-3кв'!$C$143:$D$143,'[2]Произ-3кв'!$C$146:$D$146,'[2]Произ-3кв'!$C$152:$D$152,'[2]Произ-3кв'!$D$164:$E$164,'[2]Произ-3кв'!$D$168:$F$169,'[2]Произ-3кв'!$D$172:$E$172,'[2]Произ-3кв'!$D$178:$F$179</definedName>
    <definedName function="false" hidden="false" name="kv4c" vbProcedure="false">'[2]Произ-4кв'!$C$100:$D$100,'[2]Произ-4кв'!$C$103:$D$103,'[2]произ-4кв'!#ref!,'[2]Произ-4кв'!$C$107:$D$107,'[2]Произ-4кв'!$C$110:$D$110,'[2]Произ-4кв'!$C$113:$D$113,'[2]Произ-4кв'!$C$116:$D$116,'[2]Произ-4кв'!$C$124:$D$124,'[2]Произ-4кв'!$C$127:$D$127,'[2]произ-4кв'!#ref!,'[2]Произ-4кв'!$C$134,'[2]Произ-4кв'!$C$134:$D$134,'[2]Произ-4кв'!$D$144:$E$144,'[2]Произ-4кв'!$D$147:$F$147,'[2]Произ-4кв'!$D$149:$E$149,'[2]Произ-4кв'!$D$153:$F$153</definedName>
    <definedName function="false" hidden="false" name="LANGUAGE" vbProcedure="false">#REF!</definedName>
    <definedName function="false" hidden="false" name="LAST_COLUMN" vbProcedure="false">#REF!</definedName>
    <definedName function="false" hidden="false" name="lease_count" vbProcedure="false">#REF!</definedName>
    <definedName function="false" hidden="false" name="List1" vbProcedure="false">#REF!</definedName>
    <definedName function="false" hidden="false" name="ListForSensAnal" vbProcedure="false">[1]Анализ!$A$53:$C$60</definedName>
    <definedName function="false" hidden="false" name="loan_count" vbProcedure="false">#REF!</definedName>
    <definedName function="false" hidden="false" name="n" vbProcedure="false">[0]!n</definedName>
    <definedName function="false" hidden="false" name="nnn" vbProcedure="false">[0]!nnn</definedName>
    <definedName function="false" hidden="false" name="NWC_T_Cr_AdvK" vbProcedure="false">#REF!</definedName>
    <definedName function="false" hidden="false" name="NWC_T_Cr_AdvT" vbProcedure="false">#REF!</definedName>
    <definedName function="false" hidden="false" name="NWC_T_Cr_CrdK" vbProcedure="false">#REF!</definedName>
    <definedName function="false" hidden="false" name="NWC_T_Cr_CrdT" vbProcedure="false">#REF!</definedName>
    <definedName function="false" hidden="false" name="NWC_T_Cycle" vbProcedure="false">#REF!</definedName>
    <definedName function="false" hidden="false" name="NWC_T_Db_AdvK" vbProcedure="false">#REF!</definedName>
    <definedName function="false" hidden="false" name="NWC_T_Db_AdvT" vbProcedure="false">#REF!</definedName>
    <definedName function="false" hidden="false" name="NWC_T_Db_CrdK" vbProcedure="false">#REF!</definedName>
    <definedName function="false" hidden="false" name="NWC_T_Db_CrdT" vbProcedure="false">#REF!</definedName>
    <definedName function="false" hidden="false" name="NWC_T_Goods" vbProcedure="false">#REF!</definedName>
    <definedName function="false" hidden="false" name="NWC_T_Mat" vbProcedure="false">#REF!</definedName>
    <definedName function="false" hidden="false" name="ostkon" vbProcedure="false">#REF!</definedName>
    <definedName function="false" hidden="false" name="PeriodTitle" vbProcedure="false">#REF!</definedName>
    <definedName function="false" hidden="false" name="pers_count_1" vbProcedure="false">#REF!</definedName>
    <definedName function="false" hidden="false" name="pers_count_2" vbProcedure="false">#REF!</definedName>
    <definedName function="false" hidden="false" name="pers_count_3" vbProcedure="false">#REF!</definedName>
    <definedName function="false" hidden="false" name="pers_count_4" vbProcedure="false">#REF!</definedName>
    <definedName function="false" hidden="false" name="PRJ_COUNT" vbProcedure="false">#REF!</definedName>
    <definedName function="false" hidden="false" name="PRJ_Len" vbProcedure="false">#REF!</definedName>
    <definedName function="false" hidden="false" name="PRJ_Protected" vbProcedure="false">#REF!</definedName>
    <definedName function="false" hidden="false" name="PRJ_StartDate" vbProcedure="false">#REF!</definedName>
    <definedName function="false" hidden="false" name="PRJ_StartMon" vbProcedure="false">#REF!</definedName>
    <definedName function="false" hidden="false" name="PRJ_StartYear" vbProcedure="false">#REF!</definedName>
    <definedName function="false" hidden="false" name="PRJ_Step" vbProcedure="false">#REF!</definedName>
    <definedName function="false" hidden="false" name="PRJ_StepType" vbProcedure="false">#REF!</definedName>
    <definedName function="false" hidden="false" name="PRJ_Step_SName" vbProcedure="false">#REF!</definedName>
    <definedName function="false" hidden="false" name="ProdNum" vbProcedure="false">#REF!</definedName>
    <definedName function="false" hidden="false" name="prod_tbl_1" vbProcedure="false">#REF!</definedName>
    <definedName function="false" hidden="false" name="prod_tbl_2" vbProcedure="false">#REF!</definedName>
    <definedName function="false" hidden="false" name="prod_tbl_3" vbProcedure="false">#REF!</definedName>
    <definedName function="false" hidden="false" name="prod_tbl_4" vbProcedure="false">#REF!</definedName>
    <definedName function="false" hidden="false" name="ProfitTax" vbProcedure="false">#REF!</definedName>
    <definedName function="false" hidden="false" name="ProfitTax_Period" vbProcedure="false">#REF!</definedName>
    <definedName function="false" hidden="false" name="qasec" vbProcedure="false">[0]!qasec</definedName>
    <definedName function="false" hidden="false" name="qqq" vbProcedure="false">[0]!qqq</definedName>
    <definedName function="false" hidden="false" name="qqqq" vbProcedure="false">[0]!qqqq</definedName>
    <definedName function="false" hidden="false" name="qwecn" vbProcedure="false">[0]!qwecn</definedName>
    <definedName function="false" hidden="false" name="qwer" vbProcedure="false">[0]!qwer</definedName>
    <definedName function="false" hidden="false" name="qwertyt" vbProcedure="false">[0]!qwertyt</definedName>
    <definedName function="false" hidden="false" name="qwertyu" vbProcedure="false">[0]!qwertyu</definedName>
    <definedName function="false" hidden="false" name="qwertyui" vbProcedure="false">[0]!qwertyui</definedName>
    <definedName function="false" hidden="false" name="qwsde" vbProcedure="false">[0]!qwsde</definedName>
    <definedName function="false" hidden="false" name="qwxxd" vbProcedure="false">[0]!qwxxd</definedName>
    <definedName function="false" hidden="false" name="RegNum" vbProcedure="false">[1]Опции!$B$18</definedName>
    <definedName function="false" hidden="false" name="S10_" vbProcedure="false">#REF!</definedName>
    <definedName function="false" hidden="false" name="S11_" vbProcedure="false">#REF!</definedName>
    <definedName function="false" hidden="false" name="S12_" vbProcedure="false">#REF!</definedName>
    <definedName function="false" hidden="false" name="S13_" vbProcedure="false">#REF!</definedName>
    <definedName function="false" hidden="false" name="S14_" vbProcedure="false">#REF!</definedName>
    <definedName function="false" hidden="false" name="S15_" vbProcedure="false">#REF!</definedName>
    <definedName function="false" hidden="false" name="S16_" vbProcedure="false">#REF!</definedName>
    <definedName function="false" hidden="false" name="S17_" vbProcedure="false">#REF!</definedName>
    <definedName function="false" hidden="false" name="S18_" vbProcedure="false">#REF!</definedName>
    <definedName function="false" hidden="false" name="S19_" vbProcedure="false">#REF!</definedName>
    <definedName function="false" hidden="false" name="S1_" vbProcedure="false">#REF!</definedName>
    <definedName function="false" hidden="false" name="S20_" vbProcedure="false">#REF!</definedName>
    <definedName function="false" hidden="false" name="S2_" vbProcedure="false">#REF!</definedName>
    <definedName function="false" hidden="false" name="S3_" vbProcedure="false">#REF!</definedName>
    <definedName function="false" hidden="false" name="S4_" vbProcedure="false">#REF!</definedName>
    <definedName function="false" hidden="false" name="S5_" vbProcedure="false">#REF!</definedName>
    <definedName function="false" hidden="false" name="S6_" vbProcedure="false">#REF!</definedName>
    <definedName function="false" hidden="false" name="S7_" vbProcedure="false">#REF!</definedName>
    <definedName function="false" hidden="false" name="S8_" vbProcedure="false">#REF!</definedName>
    <definedName function="false" hidden="false" name="S9_" vbProcedure="false">#REF!</definedName>
    <definedName function="false" hidden="false" name="sd" vbProcedure="false">[0]!sd</definedName>
    <definedName function="false" hidden="false" name="SENS_Parameter" vbProcedure="false">[1]Анализ!$E$9</definedName>
    <definedName function="false" hidden="false" name="SENS_Project" vbProcedure="false">[1]Анализ!$E$7</definedName>
    <definedName function="false" hidden="false" name="SENS_Res1" vbProcedure="false">[1]Анализ!$A$13:$L$19</definedName>
    <definedName function="false" hidden="false" name="SENS_Res2" vbProcedure="false">[1]анализ!#REF!</definedName>
    <definedName function="false" hidden="false" name="ShowAbout" vbProcedure="false">[1]Опции!$B$9</definedName>
    <definedName function="false" hidden="false" name="ShowRealDates" vbProcedure="false">#REF!</definedName>
    <definedName function="false" hidden="false" name="SUMM_LAST_COLUMN" vbProcedure="false">#REF!</definedName>
    <definedName function="false" hidden="false" name="SUMM_PrjList" vbProcedure="false">#REF!</definedName>
    <definedName function="false" hidden="false" name="svod" vbProcedure="false">[5]СВОД!$B$8:$S$77</definedName>
    <definedName function="false" hidden="false" name="tec" vbProcedure="false">#REF!</definedName>
    <definedName function="false" hidden="false" name="TopAll" vbProcedure="false">[0]!topall</definedName>
    <definedName function="false" hidden="false" name="ts" vbProcedure="false">#REF!</definedName>
    <definedName function="false" hidden="false" name="UserName" vbProcedure="false">[1]Опции!$B$19</definedName>
    <definedName function="false" hidden="false" name="VAT" vbProcedure="false">#REF!</definedName>
    <definedName function="false" hidden="false" name="VAT_OnAssets" vbProcedure="false">#REF!</definedName>
    <definedName function="false" hidden="false" name="VAT_Period" vbProcedure="false">#REF!</definedName>
    <definedName function="false" hidden="false" name="VAT_Repay" vbProcedure="false">#REF!</definedName>
    <definedName function="false" hidden="false" name="vbh" vbProcedure="false">[0]!vbh</definedName>
    <definedName function="false" hidden="false" name="Ver_BuildDate" vbProcedure="false">[1]Опции!$B$7</definedName>
    <definedName function="false" hidden="false" name="Ver_ChangeDate" vbProcedure="false">[1]Опции!$B$6</definedName>
    <definedName function="false" hidden="false" name="VibTop" vbProcedure="false">[0]!vibtop</definedName>
    <definedName function="false" hidden="false" name="wrn.Сравнение._.с._.отраслями." vbProcedure="false">{#N/A,#N/A,TRUE,"Лист1";#N/A,#N/A,TRUE,"Лист2";#N/A,#N/A,TRUE,"Лист3"}</definedName>
    <definedName function="false" hidden="false" name="xdgfg" vbProcedure="false">[0]!xdgfg</definedName>
    <definedName function="false" hidden="false" name="XLRPARAMS_DK2" vbProcedure="false">[6]XLR_NoRangeSheet!$E$6</definedName>
    <definedName function="false" hidden="false" name="XLRPARAMS_DT2" vbProcedure="false">[6]XLR_NoRangeSheet!$G$6</definedName>
    <definedName function="false" hidden="false" name="XLRPARAMS_DT2X1" vbProcedure="false">[7]XLR_NoRangeSheet!$H$6</definedName>
    <definedName function="false" hidden="false" name="XLRPARAMS_DT2X2" vbProcedure="false">[7]XLR_NoRangeSheet!$I$6</definedName>
    <definedName function="false" hidden="false" name="XLRPARAMS_DT2X3" vbProcedure="false">[6]XLR_NoRangeSheet!$J$6</definedName>
    <definedName function="false" hidden="false" name="XLRPARAMS_MYNAME" vbProcedure="false">[7]XLR_NoRangeSheet!$C$6</definedName>
    <definedName function="false" hidden="false" name="XLRPARAMS_XDATE" vbProcedure="false">[6]XLR_NoRangeSheet!$B$6</definedName>
    <definedName function="false" hidden="false" name="\a" vbProcedure="false">#REF!</definedName>
    <definedName function="false" hidden="false" name="\m" vbProcedure="false">#REF!</definedName>
    <definedName function="false" hidden="false" name="\n" vbProcedure="false">#REF!</definedName>
    <definedName function="false" hidden="false" name="\o" vbProcedure="false">#REF!</definedName>
    <definedName function="false" hidden="false" name="_god1" vbProcedure="false">'[2]Произ-2004'!$C$163:$F$163,'[2]Произ-2004'!$C$166:$F$166,'[2]Произ-2004'!$C$169:$F$169,'[2]Произ-2004'!$C$175:$F$175,'[2]Произ-2004'!$D$190:$G$190,'[2]Произ-2004'!$D$193:$G$193,'[2]Произ-2004'!$D$202:$G$202,'[2]Произ-2004'!$D$208:$G$208</definedName>
    <definedName function="false" hidden="false" name="_kol1" vbProcedure="false">#REF!</definedName>
    <definedName function="false" hidden="false" name="_kol2" vbProcedure="false">#REF!</definedName>
    <definedName function="false" hidden="false" name="_kol3" vbProcedure="false">#REF!</definedName>
    <definedName function="false" hidden="false" name="_kv1" vbProcedure="false">'[2]Произ-1кв'!$C$6:$D$18,'[2]Произ-1кв'!$C$27:$D$31,'[2]Произ-1кв'!$C$35:$D$35,'[2]Произ-1кв'!$C$36:$D$41,'[2]Произ-1кв'!$C$50:$D$50,'[2]Произ-1кв'!$C$53:$D$53,'[2]Произ-1кв'!$C$56:$D$56,'[2]Произ-1кв'!$C$59:$D$59,'[2]Произ-1кв'!$C$62:$D$62,'[2]Произ-1кв'!$C$65:$D$65,'[2]Произ-1кв'!$C$68:$D$68,'[2]Произ-1кв'!$C$81:$D$81,'[2]Произ-1кв'!$C$84:$D$84,'[2]Произ-1кв'!$C$87:$D$87,'[2]Произ-1кв'!$C$119:$D$119,'[2]Произ-1кв'!$C$122:$D$122,'[2]Произ-1кв'!$C$125:$D$125,'[2]Произ-1кв'!$C$128:$D$128,'[2]Произ-1кв'!$C$131:$D$131,'[2]Произ-1кв'!$C$134:$D$134</definedName>
    <definedName function="false" hidden="false" name="_kv2" vbProcedure="false">'[2]Произ-2кв'!$C$6:$D$18,'[2]Произ-2кв'!$C$27:$D$31,'[2]Произ-2кв'!$C$35:$D$36,'[2]Произ-2кв'!$C$44:$D$44,'[2]Произ-2кв'!$C$47:$D$47,'[2]Произ-2кв'!$C$50:$D$50,'[2]Произ-2кв'!$C$53:$D$53,'[2]Произ-2кв'!$C$56:$D$56,'[2]Произ-2кв'!$C$59:$D$59,'[2]Произ-2кв'!$C$62:$D$62,'[2]Произ-2кв'!$C$75:$D$75,'[2]Произ-2кв'!$C$78:$D$78,'[2]Произ-2кв'!$C$81:$D$81</definedName>
    <definedName function="false" hidden="false" name="_kv3" vbProcedure="false">'[2]Произ-3кв'!$C$6:$D$19,'[2]Произ-3кв'!$C$26:$D$30,'[2]Произ-3кв'!$C$34:$D$40,'[2]Произ-3кв'!$C$48:$D$48,'[2]Произ-3кв'!$C$51:$D$51,'[2]Произ-3кв'!$C$54:$D$54,'[2]Произ-3кв'!$C$57:$D$57,'[2]Произ-3кв'!$C$60:$D$60,'[2]Произ-3кв'!$C$63:$D$63,'[2]Произ-3кв'!$C$66:$D$66,'[2]Произ-3кв'!$C$78:$D$78,'[2]Произ-3кв'!$C$81:$D$81,'[2]Произ-3кв'!$C$84:$D$84</definedName>
    <definedName function="false" hidden="false" name="_kv4" vbProcedure="false">'[2]Произ-4кв'!$C$6:$D$17,'[2]Произ-4кв'!$C$25:$D$28,'[2]Произ-4кв'!$C$32:$D$33,'[2]Произ-4кв'!$C$41:$D$41,'[2]Произ-4кв'!$C$44:$D$44,'[2]произ-4кв'!#ref!,'[2]Произ-4кв'!$C$48:$D$48,'[2]Произ-4кв'!$C$51:$D$51,'[2]Произ-4кв'!$C$54:$D$54,'[2]Произ-4кв'!$C$57:$D$57,'[2]Произ-4кв'!$C$68:$D$68,'[2]Произ-4кв'!$C$71:$D$71,'[2]произ-4кв'!#ref!</definedName>
    <definedName function="false" hidden="false" name="_PRJ_SHEET_" vbProcedure="false">[1]Опции!$B$15</definedName>
    <definedName function="false" hidden="false" name="_SP1" vbProcedure="false">[3]fes!#ref!</definedName>
    <definedName function="false" hidden="false" name="_SP10" vbProcedure="false">[3]fes!#ref!</definedName>
    <definedName function="false" hidden="false" name="_SP11" vbProcedure="false">[3]fes!#ref!</definedName>
    <definedName function="false" hidden="false" name="_SP12" vbProcedure="false">[3]fes!#ref!</definedName>
    <definedName function="false" hidden="false" name="_SP13" vbProcedure="false">[3]fes!#ref!</definedName>
    <definedName function="false" hidden="false" name="_SP14" vbProcedure="false">[3]fes!#ref!</definedName>
    <definedName function="false" hidden="false" name="_SP15" vbProcedure="false">[3]fes!#ref!</definedName>
    <definedName function="false" hidden="false" name="_SP16" vbProcedure="false">[3]fes!#ref!</definedName>
    <definedName function="false" hidden="false" name="_SP17" vbProcedure="false">[3]fes!#ref!</definedName>
    <definedName function="false" hidden="false" name="_SP18" vbProcedure="false">[3]fes!#ref!</definedName>
    <definedName function="false" hidden="false" name="_SP19" vbProcedure="false">[3]fes!#ref!</definedName>
    <definedName function="false" hidden="false" name="_SP2" vbProcedure="false">[3]fes!#ref!</definedName>
    <definedName function="false" hidden="false" name="_SP20" vbProcedure="false">[3]fes!#ref!</definedName>
    <definedName function="false" hidden="false" name="_SP3" vbProcedure="false">[3]fes!#ref!</definedName>
    <definedName function="false" hidden="false" name="_SP4" vbProcedure="false">[3]fes!#ref!</definedName>
    <definedName function="false" hidden="false" name="_SP5" vbProcedure="false">[3]fes!#ref!</definedName>
    <definedName function="false" hidden="false" name="_SP7" vbProcedure="false">[3]fes!#ref!</definedName>
    <definedName function="false" hidden="false" name="_SP8" vbProcedure="false">[3]fes!#ref!</definedName>
    <definedName function="false" hidden="false" name="_SP9" vbProcedure="false">[3]fes!#ref!</definedName>
    <definedName function="false" hidden="false" name="__ESTATE" vbProcedure="false">[1]Опции!$B$14</definedName>
    <definedName function="false" hidden="false" name="АААААААА" vbProcedure="false">[0]!аааааааа</definedName>
    <definedName function="false" hidden="false" name="абон.пл" vbProcedure="false">[0]!абон.пл</definedName>
    <definedName function="false" hidden="false" name="авт" vbProcedure="false">[0]!авт</definedName>
    <definedName function="false" hidden="false" name="ае" vbProcedure="false">[0]!ае</definedName>
    <definedName function="false" hidden="false" name="ак6" vbProcedure="false">[0]!ак6</definedName>
    <definedName function="false" hidden="false" name="анц" vbProcedure="false">[0]!анц</definedName>
    <definedName function="false" hidden="false" name="АО" vbProcedure="false">#REF!</definedName>
    <definedName function="false" hidden="false" name="аог" vbProcedure="false">[0]!аог</definedName>
    <definedName function="false" hidden="false" name="аол" vbProcedure="false">[0]!аол</definedName>
    <definedName function="false" hidden="false" name="аолдо" vbProcedure="false">[0]!аолдо</definedName>
    <definedName function="false" hidden="false" name="ап" vbProcedure="false">[0]!ап</definedName>
    <definedName function="false" hidden="false" name="апр" vbProcedure="false">[0]!апр</definedName>
    <definedName function="false" hidden="false" name="апрель" vbProcedure="false">[0]!апрель</definedName>
    <definedName function="false" hidden="false" name="апу" vbProcedure="false">[0]!апу</definedName>
    <definedName function="false" hidden="false" name="аупкер" vbProcedure="false">[0]!аупкер</definedName>
    <definedName function="false" hidden="false" name="аше" vbProcedure="false">[0]!аше</definedName>
    <definedName function="false" hidden="false" name="в23ё" vbProcedure="false">[0]!в23ё</definedName>
    <definedName function="false" hidden="false" name="вам" vbProcedure="false">[0]!вам</definedName>
    <definedName function="false" hidden="false" name="вапвпа" vbProcedure="false">[0]!вапвпа</definedName>
    <definedName function="false" hidden="false" name="вв" vbProcedure="false">[0]!вв</definedName>
    <definedName function="false" hidden="false" name="вк5" vbProcedure="false">[0]!вк5</definedName>
    <definedName function="false" hidden="false" name="вке" vbProcedure="false">[0]!вке</definedName>
    <definedName function="false" hidden="false" name="Волгоградэнерго" vbProcedure="false">#REF!</definedName>
    <definedName function="false" hidden="false" name="вр" vbProcedure="false">[0]!вр</definedName>
    <definedName function="false" hidden="false" name="второй" vbProcedure="false">#REF!</definedName>
    <definedName function="false" hidden="false" name="ву" vbProcedure="false">[0]!ву</definedName>
    <definedName function="false" hidden="false" name="ву5ек" vbProcedure="false">[0]!ву5ек</definedName>
    <definedName function="false" hidden="false" name="вуув" vbProcedure="false">{#N/A,#N/A,TRUE,"Лист1";#N/A,#N/A,TRUE,"Лист2";#N/A,#N/A,TRUE,"Лист3"}</definedName>
    <definedName function="false" hidden="false" name="г8" vbProcedure="false">[0]!г8</definedName>
    <definedName function="false" hidden="false" name="г9" vbProcedure="false">[0]!г9</definedName>
    <definedName function="false" hidden="false" name="ггг" vbProcedure="false">[0]!ггг</definedName>
    <definedName function="false" hidden="false" name="ггщнро" vbProcedure="false">[0]!ггщнро</definedName>
    <definedName function="false" hidden="false" name="гег" vbProcedure="false">[0]!гег</definedName>
    <definedName function="false" hidden="false" name="гло" vbProcedure="false">[0]!гло</definedName>
    <definedName function="false" hidden="false" name="гнн" vbProcedure="false">[0]!гнн</definedName>
    <definedName function="false" hidden="false" name="гнш" vbProcedure="false">[0]!гнш</definedName>
    <definedName function="false" hidden="false" name="гнщшщ" vbProcedure="false">[0]!гнщшщ</definedName>
    <definedName function="false" hidden="false" name="гргрш" vbProcedure="false">[0]!гргрш</definedName>
    <definedName function="false" hidden="false" name="грприрцфв00ав98" vbProcedure="false">{#N/A,#N/A,TRUE,"Лист1";#N/A,#N/A,TRUE,"Лист2";#N/A,#N/A,TRUE,"Лист3"}</definedName>
    <definedName function="false" hidden="false" name="грфинцкавг98Х" vbProcedure="false">{#N/A,#N/A,TRUE,"Лист1";#N/A,#N/A,TRUE,"Лист2";#N/A,#N/A,TRUE,"Лист3"}</definedName>
    <definedName function="false" hidden="false" name="грьп" vbProcedure="false">[0]!грьп</definedName>
    <definedName function="false" hidden="false" name="гшг" vbProcedure="false">[0]!гшг</definedName>
    <definedName function="false" hidden="false" name="гшй" vbProcedure="false">[0]!гшй</definedName>
    <definedName function="false" hidden="false" name="гы" vbProcedure="false">[0]!гы</definedName>
    <definedName function="false" hidden="false" name="дата" vbProcedure="false">[8]даты!#REF!</definedName>
    <definedName function="false" hidden="false" name="дд" vbProcedure="false">[0]!дд</definedName>
    <definedName function="false" hidden="false" name="ддд" vbProcedure="false">[0]!ддд</definedName>
    <definedName function="false" hidden="false" name="доли1" vbProcedure="false">'[9]эл ст'!$a$368:#REF!</definedName>
    <definedName function="false" hidden="false" name="е7нп87" vbProcedure="false">[0]!е7нп87</definedName>
    <definedName function="false" hidden="false" name="егн" vbProcedure="false">[0]!егн</definedName>
    <definedName function="false" hidden="false" name="екнкен" vbProcedure="false">[0]!екнкен</definedName>
    <definedName function="false" hidden="false" name="енгл" vbProcedure="false">[0]!енгл</definedName>
    <definedName function="false" hidden="false" name="енен" vbProcedure="false">[0]!енен</definedName>
    <definedName function="false" hidden="false" name="енро" vbProcedure="false">[0]!енро</definedName>
    <definedName function="false" hidden="false" name="ешпгпрол" vbProcedure="false">[0]!ешпгпрол</definedName>
    <definedName function="false" hidden="false" name="Зин" vbProcedure="false">[0]!зин</definedName>
    <definedName function="false" hidden="false" name="зщг" vbProcedure="false">[0]!зщг</definedName>
    <definedName function="false" hidden="false" name="индцкавг98" vbProcedure="false">{#N/A,#N/A,TRUE,"Лист1";#N/A,#N/A,TRUE,"Лист2";#N/A,#N/A,TRUE,"Лист3"}</definedName>
    <definedName function="false" hidden="false" name="итьить" vbProcedure="false">[0]!итьить</definedName>
    <definedName function="false" hidden="false" name="й" vbProcedure="false">[0]!й</definedName>
    <definedName function="false" hidden="false" name="йй" vbProcedure="false">[0]!йй</definedName>
    <definedName function="false" hidden="false" name="к1" vbProcedure="false">[0]!к1</definedName>
    <definedName function="false" hidden="false" name="кае" vbProcedure="false">[0]!кае</definedName>
    <definedName function="false" hidden="false" name="кв5" vbProcedure="false">[0]!кв5</definedName>
    <definedName function="false" hidden="false" name="квеяап" vbProcedure="false">[0]!квеяап</definedName>
    <definedName function="false" hidden="false" name="кг6шрл" vbProcedure="false">[0]!кг6шрл</definedName>
    <definedName function="false" hidden="false" name="ке" vbProcedure="false">[0]!ке</definedName>
    <definedName function="false" hidden="false" name="кеке" vbProcedure="false">[0]!кеке</definedName>
    <definedName function="false" hidden="false" name="кеппппппппппп" vbProcedure="false">{#N/A,#N/A,TRUE,"Лист1";#N/A,#N/A,TRUE,"Лист2";#N/A,#N/A,TRUE,"Лист3"}</definedName>
    <definedName function="false" hidden="false" name="кккккк" vbProcedure="false">[0]!кккккк</definedName>
    <definedName function="false" hidden="false" name="кккккккк" vbProcedure="false">[0]!кккккккк</definedName>
    <definedName function="false" hidden="false" name="ккккккккк" vbProcedure="false">[0]!ккккккккк</definedName>
    <definedName function="false" hidden="false" name="кнг" vbProcedure="false">[0]!кнг</definedName>
    <definedName function="false" hidden="false" name="коэф1" vbProcedure="false">#REF!</definedName>
    <definedName function="false" hidden="false" name="коэф2" vbProcedure="false">#REF!</definedName>
    <definedName function="false" hidden="false" name="коэф3" vbProcedure="false">#REF!</definedName>
    <definedName function="false" hidden="false" name="коэф4" vbProcedure="false">#REF!</definedName>
    <definedName function="false" hidden="false" name="КПЭ" vbProcedure="false">[0]!кпэ</definedName>
    <definedName function="false" hidden="false" name="крит1" vbProcedure="false">[5]СВОД!$C$90:$C$91</definedName>
    <definedName function="false" hidden="false" name="курс" vbProcedure="false">[10]исходные!$i$8</definedName>
    <definedName function="false" hidden="false" name="лл" vbProcedure="false">[0]!лл</definedName>
    <definedName function="false" hidden="false" name="м" vbProcedure="false">[0]!м</definedName>
    <definedName function="false" hidden="false" name="ммм" vbProcedure="false">[0]!ммм</definedName>
    <definedName function="false" hidden="false" name="мммммм" vbProcedure="false">[0]!мммммм</definedName>
    <definedName function="false" hidden="false" name="мммммммммм" vbProcedure="false">[0]!мммммммммм</definedName>
    <definedName function="false" hidden="false" name="мс" vbProcedure="false">[0]!мс</definedName>
    <definedName function="false" hidden="false" name="мт" vbProcedure="false">[0]!мт</definedName>
    <definedName function="false" hidden="false" name="мым" vbProcedure="false">[0]!мым</definedName>
    <definedName function="false" hidden="false" name="н7" vbProcedure="false">[0]!н7</definedName>
    <definedName function="false" hidden="false" name="н87н8" vbProcedure="false">[0]!н87н8</definedName>
    <definedName function="false" hidden="false" name="нат" vbProcedure="false">[0]!нат</definedName>
    <definedName function="false" hidden="false" name="нг" vbProcedure="false">[0]!нг</definedName>
    <definedName function="false" hidden="false" name="нглшн" vbProcedure="false">[0]!нглшн</definedName>
    <definedName function="false" hidden="false" name="нгш" vbProcedure="false">[0]!нгш</definedName>
    <definedName function="false" hidden="false" name="ннг" vbProcedure="false">[0]!ннг</definedName>
    <definedName function="false" hidden="false" name="нодр" vbProcedure="false">[0]!нодр</definedName>
    <definedName function="false" hidden="false" name="нопро" vbProcedure="false">[0]!нопро</definedName>
    <definedName function="false" hidden="false" name="НП" vbProcedure="false">[11]исходные!$i$7</definedName>
    <definedName function="false" hidden="false" name="нп7" vbProcedure="false">[0]!нп7</definedName>
    <definedName function="false" hidden="false" name="ншггш" vbProcedure="false">[0]!ншггш</definedName>
    <definedName function="false" hidden="false" name="о" vbProcedure="false">[0]!о</definedName>
    <definedName function="false" hidden="false" name="олл" vbProcedure="false">[0]!олл</definedName>
    <definedName function="false" hidden="false" name="ооо" vbProcedure="false">[0]!ооо</definedName>
    <definedName function="false" hidden="false" name="оооооооооо" vbProcedure="false">[0]!оооооооооо</definedName>
    <definedName function="false" hidden="false" name="ошд" vbProcedure="false">[0]!ошд</definedName>
    <definedName function="false" hidden="false" name="п" vbProcedure="false">[0]!п</definedName>
    <definedName function="false" hidden="false" name="П2" vbProcedure="false">[0]!п2</definedName>
    <definedName function="false" hidden="false" name="п7" vbProcedure="false">[0]!п7</definedName>
    <definedName function="false" hidden="false" name="пг" vbProcedure="false">[0]!пг</definedName>
    <definedName function="false" hidden="false" name="пгш" vbProcedure="false">[0]!пгш</definedName>
    <definedName function="false" hidden="false" name="первый" vbProcedure="false">#REF!</definedName>
    <definedName function="false" hidden="false" name="план" vbProcedure="false">#REF!</definedName>
    <definedName function="false" hidden="false" name="плорп" vbProcedure="false">[0]!плорп</definedName>
    <definedName function="false" hidden="false" name="пмн" vbProcedure="false">[0]!пмн</definedName>
    <definedName function="false" hidden="false" name="погш" vbProcedure="false">[0]!погш</definedName>
    <definedName function="false" hidden="false" name="поитоь" vbProcedure="false">[0]!поитоь</definedName>
    <definedName function="false" hidden="false" name="порпор" vbProcedure="false">[0]!порпор</definedName>
    <definedName function="false" hidden="false" name="пр" vbProcedure="false">[0]!пр</definedName>
    <definedName function="false" hidden="false" name="прибыль3" vbProcedure="false">{#N/A,#N/A,TRUE,"Лист1";#N/A,#N/A,TRUE,"Лист2";#N/A,#N/A,TRUE,"Лист3"}</definedName>
    <definedName function="false" hidden="false" name="проа" vbProcedure="false">[0]!проа</definedName>
    <definedName function="false" hidden="false" name="пром." vbProcedure="false">[0]!пром.</definedName>
    <definedName function="false" hidden="false" name="пропв" vbProcedure="false">[0]!пропв</definedName>
    <definedName function="false" hidden="false" name="пропро" vbProcedure="false">[0]!пропро</definedName>
    <definedName function="false" hidden="false" name="проч" vbProcedure="false">[0]!проч</definedName>
    <definedName function="false" hidden="false" name="проч.расх" vbProcedure="false">[0]!проч.расх</definedName>
    <definedName function="false" hidden="false" name="р" vbProcedure="false">[0]!р</definedName>
    <definedName function="false" hidden="false" name="расх" vbProcedure="false">[0]!расх</definedName>
    <definedName function="false" hidden="false" name="рг" vbProcedure="false">[0]!рг</definedName>
    <definedName function="false" hidden="false" name="рг8" vbProcedure="false">[0]!рг8</definedName>
    <definedName function="false" hidden="false" name="РГРЭС" vbProcedure="false">[0]!ргрэс</definedName>
    <definedName function="false" hidden="false" name="рез" vbProcedure="false">[0]!рез</definedName>
    <definedName function="false" hidden="false" name="рем" vbProcedure="false">[0]!рем</definedName>
    <definedName function="false" hidden="false" name="риг" vbProcedure="false">[0]!риг</definedName>
    <definedName function="false" hidden="false" name="рис1" vbProcedure="false">{#N/A,#N/A,TRUE,"Лист1";#N/A,#N/A,TRUE,"Лист2";#N/A,#N/A,TRUE,"Лист3"}</definedName>
    <definedName function="false" hidden="false" name="родлд" vbProcedure="false">[0]!родлд</definedName>
    <definedName function="false" hidden="false" name="рол" vbProcedure="false">[0]!рол</definedName>
    <definedName function="false" hidden="false" name="ролитлр" vbProcedure="false">[0]!ролитлр</definedName>
    <definedName function="false" hidden="false" name="рош" vbProcedure="false">[0]!рош</definedName>
    <definedName function="false" hidden="false" name="с" vbProcedure="false">[0]!с</definedName>
    <definedName function="false" hidden="false" name="С2" vbProcedure="false">#REF!</definedName>
    <definedName function="false" hidden="false" name="сапо" vbProcedure="false">[0]!сапо</definedName>
    <definedName function="false" hidden="false" name="сель" vbProcedure="false">[0]!сель</definedName>
    <definedName function="false" hidden="false" name="сельск.хоз" vbProcedure="false">[0]!сельск.хоз</definedName>
    <definedName function="false" hidden="false" name="Сметасент" vbProcedure="false">[0]!сметасент</definedName>
    <definedName function="false" hidden="false" name="смиавп" vbProcedure="false">[0]!смиавп</definedName>
    <definedName function="false" hidden="false" name="Собст" vbProcedure="false">'[9]эл ст'!$a$360:#REF!</definedName>
    <definedName function="false" hidden="false" name="Собств" vbProcedure="false">'[9]эл ст'!$a$369:#REF!</definedName>
    <definedName function="false" hidden="false" name="сс" vbProcedure="false">[0]!сс</definedName>
    <definedName function="false" hidden="false" name="сссс" vbProcedure="false">[0]!сссс</definedName>
    <definedName function="false" hidden="false" name="ссы" vbProcedure="false">[0]!ссы</definedName>
    <definedName function="false" hidden="false" name="СуммTable_10" vbProcedure="false">#REF!</definedName>
    <definedName function="false" hidden="false" name="т" vbProcedure="false">[0]!т</definedName>
    <definedName function="false" hidden="false" name="таб.23" vbProcedure="false">[0]!таб.23</definedName>
    <definedName function="false" hidden="false" name="табл50" vbProcedure="false">[0]!табл50</definedName>
    <definedName function="false" hidden="false" name="тов" vbProcedure="false">[0]!тов</definedName>
    <definedName function="false" hidden="false" name="тп" vbProcedure="false">{#N/A,#N/A,TRUE,"Лист1";#N/A,#N/A,TRUE,"Лист2";#N/A,#N/A,TRUE,"Лист3"}</definedName>
    <definedName function="false" hidden="false" name="третий" vbProcedure="false">#REF!</definedName>
    <definedName function="false" hidden="false" name="три" vbProcedure="false">[0]!три</definedName>
    <definedName function="false" hidden="false" name="у" vbProcedure="false">[0]!у</definedName>
    <definedName function="false" hidden="false" name="уе" vbProcedure="false">[0]!уе</definedName>
    <definedName function="false" hidden="false" name="уекуе" vbProcedure="false">[0]!уекуе</definedName>
    <definedName function="false" hidden="false" name="ук" vbProcedure="false">[0]!ук</definedName>
    <definedName function="false" hidden="false" name="уке" vbProcedure="false">[0]!уке</definedName>
    <definedName function="false" hidden="false" name="укеееукеееееееееееееее" vbProcedure="false">{#N/A,#N/A,TRUE,"Лист1";#N/A,#N/A,TRUE,"Лист2";#N/A,#N/A,TRUE,"Лист3"}</definedName>
    <definedName function="false" hidden="false" name="укеукеуеуе" vbProcedure="false">{#N/A,#N/A,TRUE,"Лист1";#N/A,#N/A,TRUE,"Лист2";#N/A,#N/A,TRUE,"Лист3"}</definedName>
    <definedName function="false" hidden="false" name="укп" vbProcedure="false">[0]!укп</definedName>
    <definedName function="false" hidden="false" name="укпкеп" vbProcedure="false">[0]!укпкеп</definedName>
    <definedName function="false" hidden="false" name="умпвап" vbProcedure="false">[0]!умпвап</definedName>
    <definedName function="false" hidden="false" name="унвпа" vbProcedure="false">[0]!унвпа</definedName>
    <definedName function="false" hidden="false" name="ф" vbProcedure="false">[0]!ф</definedName>
    <definedName function="false" hidden="false" name="ц" vbProcedure="false">[0]!ц</definedName>
    <definedName function="false" hidden="false" name="ц5це" vbProcedure="false">[0]!ц5це</definedName>
    <definedName function="false" hidden="false" name="цу" vbProcedure="false">[0]!цу</definedName>
    <definedName function="false" hidden="false" name="цуа" vbProcedure="false">[0]!цуа</definedName>
    <definedName function="false" hidden="false" name="цук" vbProcedure="false">[0]!цук</definedName>
    <definedName function="false" hidden="false" name="цука" vbProcedure="false">[0]!цука</definedName>
    <definedName function="false" hidden="false" name="цыукыв" vbProcedure="false">[0]!цыукыв</definedName>
    <definedName function="false" hidden="false" name="четвертый" vbProcedure="false">#REF!</definedName>
    <definedName function="false" hidden="false" name="ш" vbProcedure="false">[0]!ш</definedName>
    <definedName function="false" hidden="false" name="ш6г" vbProcedure="false">[0]!ш6г</definedName>
    <definedName function="false" hidden="false" name="шгг" vbProcedure="false">[0]!шгг</definedName>
    <definedName function="false" hidden="false" name="шгн" vbProcedure="false">[0]!шгн</definedName>
    <definedName function="false" hidden="false" name="шгщ" vbProcedure="false">[0]!шгщ</definedName>
    <definedName function="false" hidden="false" name="шщг" vbProcedure="false">[0]!шщг</definedName>
    <definedName function="false" hidden="false" name="шщгз" vbProcedure="false">[0]!шщгз</definedName>
    <definedName function="false" hidden="false" name="шщгзлод" vbProcedure="false">[0]!шщгзлод</definedName>
    <definedName function="false" hidden="false" name="шщшг" vbProcedure="false">[0]!шщшг</definedName>
    <definedName function="false" hidden="false" name="щ" vbProcedure="false">[0]!щ</definedName>
    <definedName function="false" hidden="false" name="щд" vbProcedure="false">[0]!щд</definedName>
    <definedName function="false" hidden="false" name="щз" vbProcedure="false">[0]!щз</definedName>
    <definedName function="false" hidden="false" name="щзщд" vbProcedure="false">[0]!щзщд</definedName>
    <definedName function="false" hidden="false" name="щш" vbProcedure="false">[0]!щш</definedName>
    <definedName function="false" hidden="false" name="щщш" vbProcedure="false">[0]!щщш</definedName>
    <definedName function="false" hidden="false" name="ыв" vbProcedure="false">[0]!ыв</definedName>
    <definedName function="false" hidden="false" name="ывы" vbProcedure="false">[0]!ывы</definedName>
    <definedName function="false" hidden="false" name="ывыа" vbProcedure="false">[0]!ывыа</definedName>
    <definedName function="false" hidden="false" name="ыеывап" vbProcedure="false">[0]!ыеывап</definedName>
    <definedName function="false" hidden="false" name="ыуаы" vbProcedure="false">{#N/A,#N/A,TRUE,"Лист1";#N/A,#N/A,TRUE,"Лист2";#N/A,#N/A,TRUE,"Лист3"}</definedName>
    <definedName function="false" hidden="false" name="ыыыы" vbProcedure="false">[0]!ыыыы</definedName>
    <definedName function="false" hidden="false" name="ээ" vbProcedure="false">[0]!ээ</definedName>
    <definedName function="false" hidden="false" name="ээээ" vbProcedure="false">[0]!ээээ</definedName>
    <definedName function="false" hidden="false" name="эээээээ" vbProcedure="false">[0]!эээээээ</definedName>
    <definedName function="false" hidden="false" name="Южные" vbProcedure="false">[0]!южные</definedName>
    <definedName function="false" hidden="false" name="яс" vbProcedure="false">[0]!яс</definedName>
    <definedName function="false" hidden="false" name="яч" vbProcedure="false">[0]!яч</definedName>
    <definedName function="false" hidden="false" name="ячсячс" vbProcedure="false">[0]!ячсячс</definedName>
    <definedName function="false" hidden="false" localSheetId="0" name="_xlnm.Print_Area" vbProcedure="false">'02'!$A$1:$T$201</definedName>
    <definedName function="false" hidden="false" localSheetId="0" name="_xlnm.Print_Area_0" vbProcedure="false">'02'!$A$1:$T$201</definedName>
    <definedName function="false" hidden="false" localSheetId="0" name="_xlnm.Print_Area_0_0" vbProcedure="false">'02'!$A$1:$T$201</definedName>
    <definedName function="false" hidden="false" localSheetId="0" name="_xlnm.Print_Titles" vbProcedure="false">'02'!$17:$21</definedName>
    <definedName function="false" hidden="false" localSheetId="0" name="_xlnm.Print_Titles_0" vbProcedure="false">'02'!$17:$21</definedName>
    <definedName function="false" hidden="false" localSheetId="0" name="_xlnm.Print_Titles_0_0" vbProcedure="false">'02'!$17:$21</definedName>
    <definedName function="false" hidden="false" localSheetId="0" name="_xlnm._FilterDatabase" vbProcedure="false">'02'!$A$21:$BI$201</definedName>
    <definedName function="false" hidden="false" localSheetId="0" name="_xlnm._FilterDatabase_0" vbProcedure="false">'02'!$A$21:$T$201</definedName>
    <definedName function="false" hidden="false" localSheetId="0" name="_xlnm._FilterDatabase_0_0" vbProcedure="false">'02'!$A$21:$BI$201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<sst xmlns="http://schemas.openxmlformats.org/spreadsheetml/2006/main" count="2017" uniqueCount="386">
  <si>
    <t xml:space="preserve">Приложение  № 2</t>
  </si>
  <si>
    <t xml:space="preserve">к приказу Минэнерго России</t>
  </si>
  <si>
    <t xml:space="preserve">от «25» апреля 2018 г. №320</t>
  </si>
  <si>
    <r>
      <rPr>
        <b val="true"/>
        <sz val="14"/>
        <rFont val="Times New Roman"/>
        <family val="1"/>
        <charset val="204"/>
      </rPr>
      <t xml:space="preserve">Год раскрытия информации:</t>
    </r>
    <r>
      <rPr>
        <b val="true"/>
        <u val="single"/>
        <sz val="14"/>
        <rFont val="Times New Roman"/>
        <family val="1"/>
        <charset val="204"/>
      </rPr>
      <t xml:space="preserve">        2025       </t>
    </r>
    <r>
      <rPr>
        <b val="true"/>
        <sz val="14"/>
        <rFont val="Times New Roman"/>
        <family val="1"/>
        <charset val="204"/>
      </rPr>
      <t xml:space="preserve">год</t>
    </r>
  </si>
  <si>
    <r>
      <rPr>
        <b val="true"/>
        <sz val="14"/>
        <rFont val="Times New Roman"/>
        <family val="1"/>
        <charset val="204"/>
      </rPr>
      <t xml:space="preserve">Отчет за </t>
    </r>
    <r>
      <rPr>
        <b val="true"/>
        <u val="single"/>
        <sz val="14"/>
        <rFont val="Times New Roman"/>
        <family val="1"/>
        <charset val="204"/>
      </rPr>
      <t xml:space="preserve">        2024        </t>
    </r>
    <r>
      <rPr>
        <b val="true"/>
        <sz val="14"/>
        <rFont val="Times New Roman"/>
        <family val="1"/>
        <charset val="204"/>
      </rPr>
      <t xml:space="preserve">год</t>
    </r>
  </si>
  <si>
    <t xml:space="preserve">об исполнении инвестиционной программы </t>
  </si>
  <si>
    <r>
      <rPr>
        <b val="true"/>
        <sz val="14"/>
        <color rgb="FF000000"/>
        <rFont val="Times New Roman"/>
        <family val="1"/>
        <charset val="204"/>
      </rPr>
      <t xml:space="preserve">        </t>
    </r>
    <r>
      <rPr>
        <b val="true"/>
        <u val="single"/>
        <sz val="14"/>
        <color rgb="FF000000"/>
        <rFont val="Times New Roman"/>
        <family val="1"/>
        <charset val="204"/>
      </rPr>
      <t xml:space="preserve">                       Акционерное общество «Южные электрические сети Камчатки»                 </t>
    </r>
    <r>
      <rPr>
        <b val="true"/>
        <sz val="14"/>
        <color rgb="FF000000"/>
        <rFont val="Times New Roman"/>
        <family val="1"/>
        <charset val="204"/>
      </rPr>
      <t xml:space="preserve">_ </t>
    </r>
  </si>
  <si>
    <t xml:space="preserve">         фирменное наименование субъекта электроэнергетики</t>
  </si>
  <si>
    <r>
      <rPr>
        <b val="true"/>
        <sz val="14"/>
        <rFont val="Times New Roman"/>
        <family val="1"/>
        <charset val="204"/>
      </rPr>
      <t xml:space="preserve">Утвержденные плановые значения показателей приведены в соответствии с   </t>
    </r>
    <r>
      <rPr>
        <b val="true"/>
        <u val="single"/>
        <sz val="14"/>
        <color rgb="FF000000"/>
        <rFont val="Times New Roman"/>
        <family val="1"/>
        <charset val="1"/>
      </rPr>
      <t xml:space="preserve">Приказом Минэнерго России от 01.11.2024 г. №12@ "Об утверждении инвестиционной программы АО «ЮЭСК» на 2024 – 2029 годы и изменений, вносимых в инвестиционную программу АО «ЮЭСК», утвержденную приказом Минэнерго России от 08.12.2023 № 12@" </t>
    </r>
    <r>
      <rPr>
        <b val="true"/>
        <sz val="14"/>
        <color rgb="FF000000"/>
        <rFont val="Times New Roman"/>
        <family val="1"/>
        <charset val="204"/>
      </rPr>
      <t xml:space="preserve">           </t>
    </r>
    <r>
      <rPr>
        <b val="true"/>
        <sz val="14"/>
        <rFont val="Times New Roman"/>
        <family val="1"/>
        <charset val="204"/>
      </rPr>
      <t xml:space="preserve">            </t>
    </r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</si>
  <si>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</si>
  <si>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Раздел 2. Отчет об исполнении плана освоения капитальных вложений</t>
  </si>
  <si>
    <t xml:space="preserve">№ пп</t>
  </si>
  <si>
    <t xml:space="preserve"> Наименование инвестиционного проекта (группы инвестиционных проектов)</t>
  </si>
  <si>
    <t xml:space="preserve">Иденти-
фикатор 
инвести-
ционного 
проекта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</si>
  <si>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</si>
  <si>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Оценка полной стоимости инвестиционного проекта в прогнозных ценах соответствующих лет, 
млн рублей 
(без НДС)</t>
  </si>
  <si>
    <t xml:space="preserve">Фактический объем освоения капитальных вложений на 01.01.2024 года, 
млн рублей 
(без НДС)</t>
  </si>
  <si>
    <t xml:space="preserve">Остаток освоения капитальных вложений 
На 01.01.2024 года,  
млн рублей 
(без НДС)</t>
  </si>
  <si>
    <t xml:space="preserve">Освоение капитальных вложений в прогнозных ценах соответствующих лет, 
млн рублей  (без НДС)</t>
  </si>
  <si>
    <t xml:space="preserve">Остаток освоения капитальных вложений 
На 01.01.2025 года,  
млн рублей 
(без НДС)</t>
  </si>
  <si>
    <t xml:space="preserve">Отклонение от плана освоения</t>
  </si>
  <si>
    <t xml:space="preserve">Причины 
отклонений</t>
  </si>
  <si>
    <t xml:space="preserve">млн рублей
 (без НДС)</t>
  </si>
  <si>
    <t xml:space="preserve">%</t>
  </si>
  <si>
    <t xml:space="preserve">план</t>
  </si>
  <si>
    <t xml:space="preserve">факт</t>
  </si>
  <si>
    <t xml:space="preserve">в базисном уровне цен</t>
  </si>
  <si>
    <t xml:space="preserve">в прогнозных ценах соответствующих лет</t>
  </si>
  <si>
    <t xml:space="preserve">в базисном уровне цен, млн рублей</t>
  </si>
  <si>
    <t xml:space="preserve">0</t>
  </si>
  <si>
    <t xml:space="preserve">ВСЕГО, АО «ЮЭСК»
по инвестиционной программе, 
в том числе:</t>
  </si>
  <si>
    <t xml:space="preserve">Г</t>
  </si>
  <si>
    <t xml:space="preserve">н.д.</t>
  </si>
  <si>
    <t xml:space="preserve">0.1</t>
  </si>
  <si>
    <t xml:space="preserve"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</si>
  <si>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 xml:space="preserve">0.1.1</t>
  </si>
  <si>
    <t xml:space="preserve">Технологическое присоединение, всего</t>
  </si>
  <si>
    <t xml:space="preserve">0.1.2</t>
  </si>
  <si>
    <t xml:space="preserve">Реконструкция, модернизация, техническое перевооружение, всего</t>
  </si>
  <si>
    <t xml:space="preserve">0.1.3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</si>
  <si>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</si>
  <si>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 xml:space="preserve">0.1.4</t>
  </si>
  <si>
    <t xml:space="preserve">Прочее новое строительство объектов электросетевого хозяйства, всего</t>
  </si>
  <si>
    <t xml:space="preserve">0.1.5</t>
  </si>
  <si>
    <t xml:space="preserve">Покупка земельных участков для целей реализации инвестиционных проектов, всего, в том числе:</t>
  </si>
  <si>
    <t xml:space="preserve">0.1.6</t>
  </si>
  <si>
    <t xml:space="preserve">Прочие инвестиционные проекты, всего</t>
  </si>
  <si>
    <t xml:space="preserve">0.2</t>
  </si>
  <si>
    <t xml:space="preserve">Инвестиционные проекты в сферах производства электрической энергии и теплоснабжения, всего</t>
  </si>
  <si>
    <t xml:space="preserve">0.2.1</t>
  </si>
  <si>
    <t xml:space="preserve">Технологическое присоединение (подключение), всего</t>
  </si>
  <si>
    <t xml:space="preserve">0.2.2</t>
  </si>
  <si>
    <t xml:space="preserve">Реконструкция, всего</t>
  </si>
  <si>
    <t xml:space="preserve">0.2.3</t>
  </si>
  <si>
    <t xml:space="preserve">Модернизация, техническое перевооружение, всего</t>
  </si>
  <si>
    <t xml:space="preserve">0.2.4</t>
  </si>
  <si>
    <t xml:space="preserve">Инвестиционные проекты, реализация которых обуславливается схемами теплоснабжения, всего</t>
  </si>
  <si>
    <t xml:space="preserve">0.2.5</t>
  </si>
  <si>
    <t xml:space="preserve">Новое строительство, всего</t>
  </si>
  <si>
    <t xml:space="preserve">0.2.6</t>
  </si>
  <si>
    <t xml:space="preserve">0.2.7</t>
  </si>
  <si>
    <t xml:space="preserve">0.3</t>
  </si>
  <si>
    <t xml:space="preserve"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</si>
  <si>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 xml:space="preserve">0.3.1</t>
  </si>
  <si>
    <t xml:space="preserve">0.3.2</t>
  </si>
  <si>
    <t xml:space="preserve">Модернизация, техническое перевооружение, модификация, всего</t>
  </si>
  <si>
    <t xml:space="preserve">0.3.3</t>
  </si>
  <si>
    <t xml:space="preserve">Новое строительство, создание, покупка, всего</t>
  </si>
  <si>
    <t xml:space="preserve">0.3.4</t>
  </si>
  <si>
    <t xml:space="preserve">0.3.5</t>
  </si>
  <si>
    <t xml:space="preserve">0.4</t>
  </si>
  <si>
    <t xml:space="preserve">Иные инвестиционные проекты, всего</t>
  </si>
  <si>
    <t xml:space="preserve">1</t>
  </si>
  <si>
    <t xml:space="preserve">Камчатский край</t>
  </si>
  <si>
    <t xml:space="preserve">1.1</t>
  </si>
  <si>
    <t xml:space="preserve">1.1.1</t>
  </si>
  <si>
    <t xml:space="preserve">Технологическое присоединение всего, в том числе:</t>
  </si>
  <si>
    <t xml:space="preserve">1.1.1.1</t>
  </si>
  <si>
    <t xml:space="preserve">Технологическое присоединение энергопринимающих устройств потребителей, всего, в том числе:</t>
  </si>
  <si>
    <t xml:space="preserve">1.1.1.1.1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</si>
  <si>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</si>
  <si>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1.1.1.1.2</t>
  </si>
  <si>
    <t xml:space="preserve">Технологическое присоединение энергопринимающих устройств потребителей максимальной мощностью от 15 до 150 кВт включительно, всего</t>
  </si>
  <si>
    <t xml:space="preserve">В рамках преокта реализуется технологическое присоединение крупного проекта. Планировалась разработка ПСД и частичное выполнение работ в 2024 году. В связи с отсутствием участников,  закупочная процедура продлевалась. По условиям договора. Работы будут выполнены в 2025 году.</t>
  </si>
  <si>
    <t xml:space="preserve">1.1.1.1.3</t>
  </si>
  <si>
    <t xml:space="preserve">Технологическое присоединение энергопринимающих устройств потребителей свыше 150 кВт, всего, в том числе:</t>
  </si>
  <si>
    <t xml:space="preserve">Строительство ТП с двумя ТМ 400 кВА и строительство 2КЛ протяженностью 1700 м для тех.присоединения АО "Корякэнерго" </t>
  </si>
  <si>
    <t xml:space="preserve">N_525-ТПр-20</t>
  </si>
  <si>
    <t xml:space="preserve">Выполнены кадастровые и проектные работы, стоимость по факту заключенных договором. Контрагенты работают по упращенной системе налогообложения.</t>
  </si>
  <si>
    <t xml:space="preserve">Строительство ВЛ-6 кВ протяженностью 40 м для технологического присоединения ООО "Соболевская РПК"</t>
  </si>
  <si>
    <t xml:space="preserve">O_525-ТПр-22</t>
  </si>
  <si>
    <t xml:space="preserve">Строительство 2-х КТПн 1600/6/0,4 кВ в п.Оссора для  для технологического присоединения к электрическим сетям объекта "Карагинская районная больница"</t>
  </si>
  <si>
    <t xml:space="preserve">O_525-Тпр-24</t>
  </si>
  <si>
    <t xml:space="preserve">Задержка срока поставки оборудования.</t>
  </si>
  <si>
    <t xml:space="preserve">Строительство КЛ-6 кВ для технологического присоединения к электрическим сетям объекта "Карагинская районная больница" протяженностью 0,33 км</t>
  </si>
  <si>
    <t xml:space="preserve">O_525-ТПр-25</t>
  </si>
  <si>
    <t xml:space="preserve">Снижение стоимости по факту выполненных работ хоз.способом, в рамках разработки ПСД уменьшена протяженность в два раза. Объект введен в эксплуатацию.</t>
  </si>
  <si>
    <t xml:space="preserve">Строительство двух ВЛ-6 кВ 200 м и 230 м в п. Оссора для технологического присоединения к электрическим сетям объекта "Карагинская районная больница"</t>
  </si>
  <si>
    <t xml:space="preserve">O_525-ТПр-23</t>
  </si>
  <si>
    <t xml:space="preserve">В связи с изменением трассировки ВЛ в процессе проектирования (изменение места установки КТПн), срок реализации проекта перенесен ан 2025 год. Срок ввода объекта по договору тех.присрединения — 2025 год.</t>
  </si>
  <si>
    <t xml:space="preserve">1.1.1.2</t>
  </si>
  <si>
    <t xml:space="preserve">Технологическое присоединение объектов электросетевого хозяйства всего, в том числе:</t>
  </si>
  <si>
    <t xml:space="preserve">1.1.1.2.1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</si>
  <si>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</si>
  <si>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 xml:space="preserve">1.1.1.2.2</t>
  </si>
  <si>
    <t xml:space="preserve">Технологическое присоединение к электрическим сетям иных сетевых организаций всего, в том числе:</t>
  </si>
  <si>
    <t xml:space="preserve">1.1.1.3</t>
  </si>
  <si>
    <t xml:space="preserve">Технологическое присоединение объектов по производству электрической энергии всего, в том числе:</t>
  </si>
  <si>
    <t xml:space="preserve">1.1.1.3.1</t>
  </si>
  <si>
    <t xml:space="preserve">Наименование объекта по производству электрической энергии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</si>
  <si>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</si>
  <si>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</si>
  <si>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</si>
  <si>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1.1.1.3.2</t>
  </si>
  <si>
    <t xml:space="preserve">1.1.1.4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</si>
  <si>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</si>
  <si>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 xml:space="preserve">1.1.1.4.1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</si>
  <si>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</si>
  <si>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1.1.1.4.2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</si>
  <si>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</si>
  <si>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 xml:space="preserve">Реконструкция объекта "сооружение высоковольтная линия 35 кВ-мГЭС-7 ПС "Крапивная" - ПС "Атласово" с ПС Атласово" с заменой трансформатора на ТМ-1000 кВА 35/10 кВ на ТМ 1600 кВА 35/6 кВ на ПС "Атласово" и заменой ТМ 250 кВА на ТМ 630 кВА и установкой резервного трансформатора ТМ 630 кВА</t>
  </si>
  <si>
    <t xml:space="preserve">J_525-ТП-10</t>
  </si>
  <si>
    <t xml:space="preserve">Реконструкция ПС "Погодная" 35/10 кВ п. Усть-Камчатск с установкой вакуумных выключателей в ячейках №7, № 17 для технологического присоединения АО "Корякэнерго"</t>
  </si>
  <si>
    <t xml:space="preserve">O_525-ТП-14</t>
  </si>
  <si>
    <t xml:space="preserve">Реконструкция объекта "Сооружение ВЛ-35 кВ с. Соболево-с. Устьевое с п/ст Соболево-п/ст Устьевое" с заменой 2-х ТМ 1000 кВА 35/6 на2  ТМ 2500 кВА 35/6 на ПС "Соболево" 35/6 кВ и заменой 2-х ТМ 1000 кВА 35/10 на 2 ТМ 2500 кВА 35/10 на ПС "Устьевое" 35/10</t>
  </si>
  <si>
    <t xml:space="preserve">J_525-ТП-8</t>
  </si>
  <si>
    <t xml:space="preserve">Невыполнение обязательств подрядной организацией. Проведена претензионная работа, завершение планируется в 2025 году хоз.способом.</t>
  </si>
  <si>
    <t xml:space="preserve">1.1.2</t>
  </si>
  <si>
    <t xml:space="preserve">Реконструкция, модернизация, техническое перевооружение всего, в том числе:</t>
  </si>
  <si>
    <t xml:space="preserve">1.1.2.1</t>
  </si>
  <si>
    <t xml:space="preserve"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</si>
  <si>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 xml:space="preserve">1.1.2.1.1</t>
  </si>
  <si>
    <t xml:space="preserve">Реконструкция трансформаторных и иных подстанций всего, в том числе:</t>
  </si>
  <si>
    <t xml:space="preserve">1.1.2.1.2</t>
  </si>
  <si>
    <t xml:space="preserve">Модернизация, техническое перевооружение трансформаторных и иных подстанций, распределительных пунктов всего, в том числе:</t>
  </si>
  <si>
    <t xml:space="preserve">Установка комплектов дуговой защиты присоединений 6 кВ на сооружение "Быстринская МГЭС на р. Быстрой ЗРУ 6 кВ" в количестве 10 шт.</t>
  </si>
  <si>
    <t xml:space="preserve">L_525-РЗА-3</t>
  </si>
  <si>
    <t xml:space="preserve">Установка комплектов дуговой защиты присоединений 6 кВ на сооружение "ДЭС-14 ЗРУ 6 кВ" в количестве 20 шт.</t>
  </si>
  <si>
    <t xml:space="preserve">L_525-РЗА-4</t>
  </si>
  <si>
    <t xml:space="preserve">Снижение стоимости по факту выполненных работ хоз.способом. Объект введен в эксплуатацию.</t>
  </si>
  <si>
    <t xml:space="preserve">Установка комплектов дуговой защиты присоединений 6 кВ на сооружение "ДЭС-19 КРУН 6 кВ" в количестве 4 шт.</t>
  </si>
  <si>
    <t xml:space="preserve">L_525-РЗА-5</t>
  </si>
  <si>
    <t xml:space="preserve">Установка комплектов дуговой защиты присоединений 6 кВ на сооружение "ПС 35 кВ "Эссо" ЗРУ 6 кВ" в количестве 12 шт.</t>
  </si>
  <si>
    <t xml:space="preserve">L_525-РЗА-6</t>
  </si>
  <si>
    <t xml:space="preserve">Установка комплектов дуговой защиты присоединений 6 кВ на сооружение "ГДЭС-7 ЗРУ 6 кВ" в количестве  22 шт.</t>
  </si>
  <si>
    <t xml:space="preserve">L_525-РЗА-7</t>
  </si>
  <si>
    <t xml:space="preserve">Установка комплектов дуговой защиты присоединений 6 кВ на сооружение "ДЭС-16 ЗРУ 6 кВ" в количестве 14 шт.</t>
  </si>
  <si>
    <t xml:space="preserve">L_525-РЗА-8</t>
  </si>
  <si>
    <t xml:space="preserve">Установка комплектов дуговой защиты присоединений 6 кВ на сооружение "ПС 35 кВ "Корф" КРУН 6 кВ" в количестве 6 шт.</t>
  </si>
  <si>
    <t xml:space="preserve">M_525-РЗА-12</t>
  </si>
  <si>
    <t xml:space="preserve">1.1.2.2</t>
  </si>
  <si>
    <t xml:space="preserve">Реконструкция, модернизация, техническое перевооружение линий электропередачи всего, в том числе:</t>
  </si>
  <si>
    <t xml:space="preserve">1.1.2.2.1</t>
  </si>
  <si>
    <t xml:space="preserve">Реконструкция линий электропередачи всего, в том числе:</t>
  </si>
  <si>
    <t xml:space="preserve">1.1.2.2.2</t>
  </si>
  <si>
    <t xml:space="preserve">Модернизация, техническое перевооружение линий электропередачи всего, в том числе:</t>
  </si>
  <si>
    <t xml:space="preserve">Установка прибора ОМП для определения мест повреждения на  ВЛ 35 кВ «Атласово» - «Быстринская МГЭС-4 на р. Быстрая»  1 шт.</t>
  </si>
  <si>
    <t xml:space="preserve">L_525-РЗА-22</t>
  </si>
  <si>
    <t xml:space="preserve">1.1.2.3</t>
  </si>
  <si>
    <t xml:space="preserve">Развитие и модернизация учета электрической энергии (мощности) всего, в том числе:</t>
  </si>
  <si>
    <t xml:space="preserve">Включение приборов учета в систему сбора и передачи данных, класс напряжения 0,22 (0,4) кВ (18 248  прибора учета, 98 УСПД)</t>
  </si>
  <si>
    <t xml:space="preserve">J_525-ПКУ-2-1</t>
  </si>
  <si>
    <t xml:space="preserve">Оборудование было передано в монтаж ранее. Проект реализован в полном объеме.</t>
  </si>
  <si>
    <t xml:space="preserve">Установка интеллектуальных систем учета электрической энергии при истечении МПИ или срока эксплуатации,  класс напряжения 0,22 (0,4) кВ (8 613  приборов учета)</t>
  </si>
  <si>
    <t xml:space="preserve">J_525-ПКУ-2-3</t>
  </si>
  <si>
    <t xml:space="preserve">Снижение стоимости по факту выполненных работ хоз.способом. Выполнен плановый объем установки ПКУ.</t>
  </si>
  <si>
    <t xml:space="preserve">1.1.2.4</t>
  </si>
  <si>
    <t xml:space="preserve">Реконструкция, модернизация, техническое перевооружение прочих объектов основных средств всего, в том числе:</t>
  </si>
  <si>
    <t xml:space="preserve">1.1.2.4.1</t>
  </si>
  <si>
    <t xml:space="preserve">Реконструкция прочих объектов основных средств всего, в том числе:</t>
  </si>
  <si>
    <t xml:space="preserve">1.1.2.4.2</t>
  </si>
  <si>
    <t xml:space="preserve">Модернизация, техническое перевооружение прочих объектов основных средств всего, в том числе:</t>
  </si>
  <si>
    <t xml:space="preserve">1.1.3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</si>
  <si>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</si>
  <si>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 xml:space="preserve">1.1.3.1</t>
  </si>
  <si>
    <t xml:space="preserve">Инвестиционные проекты, предусмотренные схемой и программой развития Единой энергетической системы России всего, в том числе:</t>
  </si>
  <si>
    <t xml:space="preserve">1.1.3.2</t>
  </si>
  <si>
    <t xml:space="preserve">Инвестиционные проекты, предусмотренные схемой и программой развития субъекта Российской Федерации всего, в том числе:</t>
  </si>
  <si>
    <t xml:space="preserve">1.1.4</t>
  </si>
  <si>
    <t xml:space="preserve">Прочее новое строительство объектов электросетевого хозяйства, всего, в том числе:</t>
  </si>
  <si>
    <t xml:space="preserve">1.1.5</t>
  </si>
  <si>
    <t xml:space="preserve">1.1.6</t>
  </si>
  <si>
    <t xml:space="preserve">Прочие инвестиционные проекты, всего, в том числе:</t>
  </si>
  <si>
    <t xml:space="preserve">1.2</t>
  </si>
  <si>
    <t xml:space="preserve">Инвестиционные проекты в сферах производства электрической энергии и теплоснабжения, всего, в том числе:</t>
  </si>
  <si>
    <t xml:space="preserve">1.2.1</t>
  </si>
  <si>
    <t xml:space="preserve">Технологическое присоединение (подключение), всего, в том числе:</t>
  </si>
  <si>
    <t xml:space="preserve">1.2.1.1</t>
  </si>
  <si>
    <t xml:space="preserve"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</si>
  <si>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 xml:space="preserve">1.2.1.1.1</t>
  </si>
  <si>
    <t xml:space="preserve">Наименование объекта по производству электрической энергии, всего, в том числе:</t>
  </si>
  <si>
    <t xml:space="preserve">1.2.1.1.2</t>
  </si>
  <si>
    <t xml:space="preserve">1.2.1.2</t>
  </si>
  <si>
    <t xml:space="preserve">Технологическое присоединение объектов по производству электрической энергии к электрическим сетям, всего, в том числе:</t>
  </si>
  <si>
    <t xml:space="preserve">1.2.1.2.1</t>
  </si>
  <si>
    <t xml:space="preserve">Наименование объекта по производству электрической энергии,  всего, в том числе:</t>
  </si>
  <si>
    <t xml:space="preserve">1.2.1.2.2</t>
  </si>
  <si>
    <t xml:space="preserve">1.2.1.3</t>
  </si>
  <si>
    <t xml:space="preserve">Подключение теплопотребляющих установок потребителей тепловой энергии к системе теплоснабжения, всего, в том числе:</t>
  </si>
  <si>
    <t xml:space="preserve">1.2.1.3.1</t>
  </si>
  <si>
    <t xml:space="preserve"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</si>
  <si>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 xml:space="preserve">Строительство теплотрассы протяженностью 0,005 км для технологического присоединения магазина "Рассвет" ИП Комарова Л.И. с. Манилы</t>
  </si>
  <si>
    <t xml:space="preserve">O_525-ТПт-13</t>
  </si>
  <si>
    <t xml:space="preserve">Рост стоимости по факту выполненных работ хоз.способом. Объект введен в эксплуатацию.</t>
  </si>
  <si>
    <t xml:space="preserve">Установка запорной арматуры шарового исполнения 1 шт. для технологического присоединения жилого дома Камаева Л.И.</t>
  </si>
  <si>
    <t xml:space="preserve">O_525-ТПт-14</t>
  </si>
  <si>
    <t xml:space="preserve">Строительство теплотрассы протяженностью 0,03 км для технологического присоединения ФАП в с. Аянка</t>
  </si>
  <si>
    <t xml:space="preserve">O_525-ТПт-15</t>
  </si>
  <si>
    <t xml:space="preserve">Строительство теплотрассы протяженностью 0,031 км для технологического присоединения объекта "Метрологическая станция 2 разряда Слаутное (модульный дом)"</t>
  </si>
  <si>
    <t xml:space="preserve">O_525-ТПт-16</t>
  </si>
  <si>
    <t xml:space="preserve">1.2.1.3.2</t>
  </si>
  <si>
    <t xml:space="preserve"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</si>
  <si>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 xml:space="preserve">1.2.1.3.3</t>
  </si>
  <si>
    <t xml:space="preserve"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</si>
  <si>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 xml:space="preserve">1.2.1.3.4</t>
  </si>
  <si>
    <t xml:space="preserve"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</si>
  <si>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1.2.1.3.5</t>
  </si>
  <si>
    <t xml:space="preserve"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</si>
  <si>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 xml:space="preserve">1.2.1.4</t>
  </si>
  <si>
    <t xml:space="preserve">Подключение объектов теплоснабжения к системам теплоснабжения, всего, в том числе:</t>
  </si>
  <si>
    <t xml:space="preserve">1.2.2</t>
  </si>
  <si>
    <t xml:space="preserve"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</si>
  <si>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 xml:space="preserve">1.2.2.1</t>
  </si>
  <si>
    <t xml:space="preserve">Реконструкция объектов по производству электрической энергии всего, в том числе:</t>
  </si>
  <si>
    <t xml:space="preserve">1.2.2.2</t>
  </si>
  <si>
    <t xml:space="preserve">Реконструкция котельных всего, в том числе:</t>
  </si>
  <si>
    <t xml:space="preserve">Реконструкция Центральной котельной с. Манилы с заменой теплогенерирующего оборудования установленной мощностью 7,5 Гкал на новое оборудование</t>
  </si>
  <si>
    <t xml:space="preserve">I_525-Кт-1</t>
  </si>
  <si>
    <t xml:space="preserve">В связи с удовлетворительным техническим состоянием заменяемого котла, замена будет выполнена в 2025 году.</t>
  </si>
  <si>
    <t xml:space="preserve">1.2.2.3</t>
  </si>
  <si>
    <t xml:space="preserve">Реконструкция тепловых сетей всего, в том числе:</t>
  </si>
  <si>
    <t xml:space="preserve">1.2.2.4</t>
  </si>
  <si>
    <t xml:space="preserve">1.2.3</t>
  </si>
  <si>
    <t xml:space="preserve">Модернизация, техническое перевооружение, всего, в том числе:</t>
  </si>
  <si>
    <t xml:space="preserve">1.2.3.1</t>
  </si>
  <si>
    <t xml:space="preserve">Модернизация, техническое перевооружение объектов по производству электрической энергии всего, в том числе:</t>
  </si>
  <si>
    <t xml:space="preserve">Техническое перевооружение ГДЭС-7 с. Соболево с установкой ГГУ мощностью 1,5 МВт</t>
  </si>
  <si>
    <t xml:space="preserve">I_525-ДГ-10</t>
  </si>
  <si>
    <t xml:space="preserve">Недопоставка оборудования контрагентом.</t>
  </si>
  <si>
    <t xml:space="preserve">Техническое перевооружение ДЭС-23 п. Усть-Камчатск с установкой двух ДГ единичной мощностью 1,5 МВт на свободные фундаменты и заменой существующих ДГУ марки Г-72, с доведением общей установленной мощности станции до 15 МВт</t>
  </si>
  <si>
    <t xml:space="preserve">I_525-ДГ-9</t>
  </si>
  <si>
    <t xml:space="preserve">Ведутся работы контрагентом по замене оборудования, вышедшего из строя в процессе опытной эксплуатации.</t>
  </si>
  <si>
    <t xml:space="preserve">Техническое перевооружение ДЭС-12 с. Оссора с заменой 2-х ДГУ единичной мощности 1,1 МВт на 2 ДГ единичной мощности 1.5 МВт</t>
  </si>
  <si>
    <t xml:space="preserve">O_525-ДГ-33</t>
  </si>
  <si>
    <t xml:space="preserve">Задержка выполнения обязательств подрядчиком по разработке ПСД. Выплачен аванс, завершение работ и окончательная оплата в 2025 году.</t>
  </si>
  <si>
    <t xml:space="preserve">Техническое перевооружение ДЭС-11 с. Тигиль с заменой ДГ мощностью 0.8 МВт на новый ДГ мощностью 1 МВт</t>
  </si>
  <si>
    <t xml:space="preserve">G_525-33</t>
  </si>
  <si>
    <t xml:space="preserve">Техническое перевооружение ГДЭС-7 с. Соболево с заменой 2-х ГГУ единичной мощностью 1,145 МВт на три ГГУ единичной мощностью 0,9 МВт и установкой ДГУ мощностью 1,0 МВт</t>
  </si>
  <si>
    <t xml:space="preserve">K_525-ДГ-20</t>
  </si>
  <si>
    <t xml:space="preserve">Техническое перевооружение ДЭС-11 с. Тигиль с заменой 2-х ДГУ  единичной мощностью 1,1 МВт на новые ДГ единичной мощностью 1 МВт</t>
  </si>
  <si>
    <t xml:space="preserve">M_525-ДГ-32</t>
  </si>
  <si>
    <t xml:space="preserve">Техническое перевооружение ДЭС-17 с. Никольское с заменой 3-х ДГУ  единичной мощностью 0,292 МВт на новые ДГ единичной  мощностью 0,320 МВт</t>
  </si>
  <si>
    <t xml:space="preserve">M_525-ДГ-29</t>
  </si>
  <si>
    <t xml:space="preserve">Задержка срока поставки ДГУ контрагентом, срок реализации проекта перенесен на 2025 год, поставка ДГУ ожидается в 1 квартале 2025 года.</t>
  </si>
  <si>
    <t xml:space="preserve">1.2.3.2</t>
  </si>
  <si>
    <t xml:space="preserve">Модернизация, техническое перевооружение котельных всего, в том числе:</t>
  </si>
  <si>
    <t xml:space="preserve">Замена ТСБУ «Школа» мощностью 0,21 Гкал в с. Слаутное  с установкой новой ТСБУ мощностью 0,21 Гкал.</t>
  </si>
  <si>
    <t xml:space="preserve">J_525-Кт-20</t>
  </si>
  <si>
    <t xml:space="preserve">Замена ТСБУ №3 мощностью 0,17 Гкал в с. Таловка  с установкой новой ТСБУ мощностью 0,17 Гкал.</t>
  </si>
  <si>
    <t xml:space="preserve">J_525-Кт-23</t>
  </si>
  <si>
    <t xml:space="preserve">Техперевооружение Центральной котельной с. Аянка с заменой теплогенерирующего оборудования установленной мощностью 1,98 Гкал на новое оборудование</t>
  </si>
  <si>
    <t xml:space="preserve">J_525-К-1</t>
  </si>
  <si>
    <t xml:space="preserve">Техперевооружение Центральной котельной с. Слаутное с заменой теплогенерирующего оборудования установленной мощностью 5,34 Гкал на новое оборудование</t>
  </si>
  <si>
    <t xml:space="preserve">J_525-К-2</t>
  </si>
  <si>
    <t xml:space="preserve">Техперевооружение Центральной котельной с. Седанка с заменой теплогенерирующего оборудования установленной мощностью 1,68 Гкал на новое оборудование</t>
  </si>
  <si>
    <t xml:space="preserve">J_525-К-8</t>
  </si>
  <si>
    <t xml:space="preserve">Изменение стоимости на основании применения актуальных технико-коммерческих предложений на поставку материалов. Работы выполнены в полном объеме, объект введен в эксплуатацию.</t>
  </si>
  <si>
    <t xml:space="preserve">1.2.3.3</t>
  </si>
  <si>
    <t xml:space="preserve">Модернизация, техническое перевооружение тепловых сетей всего, в том числе:</t>
  </si>
  <si>
    <t xml:space="preserve">1.2.3.4</t>
  </si>
  <si>
    <t xml:space="preserve">1.2.4</t>
  </si>
  <si>
    <t xml:space="preserve">Инвестиционные проекты, реализация которых обуславливается схемами теплоснабжения, всего, в том числе:</t>
  </si>
  <si>
    <t xml:space="preserve">1.2.4.1</t>
  </si>
  <si>
    <t xml:space="preserve">Наименование поселения (городского округа)</t>
  </si>
  <si>
    <t xml:space="preserve">1.2.4.1.1</t>
  </si>
  <si>
    <t xml:space="preserve">Строительство, реконструкция, модернизация и техническое перевооружение источников тепловой энергии, всего, в том числе:</t>
  </si>
  <si>
    <t xml:space="preserve">1.2.4.1.2</t>
  </si>
  <si>
    <t xml:space="preserve">Строительство, реконструкция, модернизация и техническое перевооружение тепловых сетей, всего, в том числе:</t>
  </si>
  <si>
    <t xml:space="preserve">1.2.4.2</t>
  </si>
  <si>
    <t xml:space="preserve">1.2.4.2.1</t>
  </si>
  <si>
    <t xml:space="preserve">1.2.4.2.2</t>
  </si>
  <si>
    <t xml:space="preserve">1.2.5</t>
  </si>
  <si>
    <t xml:space="preserve">Новое строительство, всего, в том числе:</t>
  </si>
  <si>
    <t xml:space="preserve">1.2.5.1</t>
  </si>
  <si>
    <t xml:space="preserve">Новое строительство объектов по производству электрической энергии, всего, в том числе:</t>
  </si>
  <si>
    <t xml:space="preserve">Строительство ВЭУ мощностью 0,3 МВт в п. Усть-Камчатск</t>
  </si>
  <si>
    <t xml:space="preserve">J_525-ВЭУ-1</t>
  </si>
  <si>
    <t xml:space="preserve">Невыполнение обязательств контрагентом по разработке ПСД. Договор расторгнут в судебном порядке.</t>
  </si>
  <si>
    <t xml:space="preserve">Строительство  новой ДЭС в с. Парень модульного типа установленной мощностью 0.048 МВт взамен ДЭС-28</t>
  </si>
  <si>
    <t xml:space="preserve">J_525-ДГ-К14</t>
  </si>
  <si>
    <t xml:space="preserve">Задержка выполнения обязательств подрядчиком по разработке ПСД в связи с поздним предоставлением земельного участка Администрацией</t>
  </si>
  <si>
    <t xml:space="preserve">Строительство  новой ДЭС в с. Таловка модульного типа установленной мощностью 0.72 МВт взамен ДЭС-26</t>
  </si>
  <si>
    <t xml:space="preserve">J_525-ДГ-К15</t>
  </si>
  <si>
    <t xml:space="preserve">Строительство  новой ДЭС в с. Слаутное  модульного типа установленной мощностью 0.840 МВт взамен ДЭС-1</t>
  </si>
  <si>
    <t xml:space="preserve">J_525-ДГ-К17</t>
  </si>
  <si>
    <t xml:space="preserve">Планировалась оплата оборудования, доставка и выполнение СМР. Фактически оборудование оплачено и доставлено к месту установки, перенос сроков СМР "в право" связан с дефицитом источников финансирования и направлением их на более значимые проекты.</t>
  </si>
  <si>
    <t xml:space="preserve">1.2.5.2</t>
  </si>
  <si>
    <t xml:space="preserve">Новое строительство котельных, всего, в том числе:</t>
  </si>
  <si>
    <t xml:space="preserve">1.2.5.3</t>
  </si>
  <si>
    <t xml:space="preserve">Новое строительство тепловых сетей, всего, в том числе:</t>
  </si>
  <si>
    <t xml:space="preserve">1.2.5.4</t>
  </si>
  <si>
    <t xml:space="preserve">Прочее новое строительство, всего, в том числе:</t>
  </si>
  <si>
    <t xml:space="preserve">1.2.6</t>
  </si>
  <si>
    <t xml:space="preserve">1.2.7</t>
  </si>
  <si>
    <t xml:space="preserve">Прочие инвестиционные проекты всего, в том числе:</t>
  </si>
  <si>
    <t xml:space="preserve">Приобретение вертикально-сверлильного станка 1 шт.</t>
  </si>
  <si>
    <t xml:space="preserve">J_525-ОНТМ-28</t>
  </si>
  <si>
    <t xml:space="preserve">Приобретение грузоподъемной техники в количестве 10 единиц.</t>
  </si>
  <si>
    <t xml:space="preserve">K_525-ОНТМ-45</t>
  </si>
  <si>
    <t xml:space="preserve">Снижение стоимости по факту заключенного договора.</t>
  </si>
  <si>
    <t xml:space="preserve">приобретение автопогрузчиков для нужд  АО "ЮЭСК"  в количестве  4  шт.</t>
  </si>
  <si>
    <t xml:space="preserve">K_525-ОНТМ-49</t>
  </si>
  <si>
    <t xml:space="preserve">Строительство подпорной стены на базовом складе ГСМ ДЭС-8 с. Тиличики с дренажом грунтовых вод протяженностью 50 м</t>
  </si>
  <si>
    <t xml:space="preserve">K_525-ЗИС-1</t>
  </si>
  <si>
    <t xml:space="preserve">Невыполнение обязательств контрагентом по разработке ПСД. Договор расторгнут в одностороннем порядке.</t>
  </si>
  <si>
    <t xml:space="preserve">Приобретение установки для испытаний  изоляции силовых кабелей и твердых диэлектриков в количестве 1 шт.</t>
  </si>
  <si>
    <t xml:space="preserve">M_525_ОНТМ-63</t>
  </si>
  <si>
    <t xml:space="preserve">Приобретение аппарата испытания масла в количестве 1 шт.</t>
  </si>
  <si>
    <t xml:space="preserve">N_525-ОНТМ-69</t>
  </si>
  <si>
    <t xml:space="preserve">1.3</t>
  </si>
  <si>
    <t xml:space="preserve"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</si>
  <si>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 xml:space="preserve">1.3.1</t>
  </si>
  <si>
    <t xml:space="preserve">Реконструкция, всего, в том числе:</t>
  </si>
  <si>
    <t xml:space="preserve">1.3.1.1</t>
  </si>
  <si>
    <t xml:space="preserve">Реконструкция зданий (сооружений) всего, в том числе:</t>
  </si>
  <si>
    <t xml:space="preserve">1.3.1.1.1</t>
  </si>
  <si>
    <t xml:space="preserve">Реконструкция систем инженерно-технического обеспечения зданий (сооружений) всего, в том числе:</t>
  </si>
  <si>
    <t xml:space="preserve">1.3.1.1.2</t>
  </si>
  <si>
    <t xml:space="preserve">1.3.1.2</t>
  </si>
  <si>
    <t xml:space="preserve">Реконструкция линий связи и телекоммуникационных систем всего, в том числе:</t>
  </si>
  <si>
    <t xml:space="preserve">1.3.1.3</t>
  </si>
  <si>
    <t xml:space="preserve">Реконструкция информационно-вычислительных систем всего, в том числе:</t>
  </si>
  <si>
    <t xml:space="preserve">1.3.2</t>
  </si>
  <si>
    <t xml:space="preserve">Модернизация, техническое перевооружение, модификация, всего, в том числе:</t>
  </si>
  <si>
    <t xml:space="preserve">1.3.2.1</t>
  </si>
  <si>
    <t xml:space="preserve">Модернизация, техническое перевооружение зданий (сооружений) всего, в том числе:</t>
  </si>
  <si>
    <t xml:space="preserve">1.3.2.1.1</t>
  </si>
  <si>
    <t xml:space="preserve">Создание, модернизация, техническое перевооружение систем инженерно-технического обеспечения зданий (сооружений) всего, в том числе:</t>
  </si>
  <si>
    <t xml:space="preserve">1.3.2.1.2</t>
  </si>
  <si>
    <t xml:space="preserve">1.3.2.2</t>
  </si>
  <si>
    <t xml:space="preserve">Модернизация, техническое перевооружение линий связи и телекоммуникационных систем  всего, в том числе:</t>
  </si>
  <si>
    <t xml:space="preserve">1.3.2.3</t>
  </si>
  <si>
    <t xml:space="preserve">Модернизация, техническое перевооружение информационно-вычислительных систем всего, в том числе:</t>
  </si>
  <si>
    <t xml:space="preserve">1.3.2.5</t>
  </si>
  <si>
    <t xml:space="preserve">Модификация программ для ЭВМ всего, в том числе:</t>
  </si>
  <si>
    <t xml:space="preserve">1.3.3</t>
  </si>
  <si>
    <t xml:space="preserve">Новое строительство, создание, покупка, всего, в том числе:</t>
  </si>
  <si>
    <t xml:space="preserve">1.3.3.1</t>
  </si>
  <si>
    <t xml:space="preserve">Новое строительство, покупка зданий (сооружений) всего, в том числе:</t>
  </si>
  <si>
    <t xml:space="preserve">1.3.3.2</t>
  </si>
  <si>
    <t xml:space="preserve">Новое строительство, покупка линий связи и телекоммуникационных систем всего, в том числе:</t>
  </si>
  <si>
    <t xml:space="preserve">1.3.3.3</t>
  </si>
  <si>
    <t xml:space="preserve">Прочее новое строительство, покупка объектов основных средств всего, в том числе:</t>
  </si>
  <si>
    <t xml:space="preserve">Приобретение имущества ПАО "Передвижная энергетика" (ВЭУ в с. Никольское и ВДК п. Усть-Камчатск)</t>
  </si>
  <si>
    <t xml:space="preserve">L_525-ВЭУ-2</t>
  </si>
  <si>
    <t xml:space="preserve">Выкуп здания и оборудования ДЭС-17 с. Никольское у ПАО "Камчатскэнерго" площадью 534,1 м2</t>
  </si>
  <si>
    <t xml:space="preserve">N_525-ЗИС-5</t>
  </si>
  <si>
    <t xml:space="preserve">Выкуп здания и оборудования ДЭС-16 п. Козыревск у ПАО "Камчатскэнрего" площадью 584.7 м2</t>
  </si>
  <si>
    <t xml:space="preserve">O_525-ЗИС-4</t>
  </si>
  <si>
    <t xml:space="preserve">1.3.3.4</t>
  </si>
  <si>
    <t xml:space="preserve">Создание, приобретение объектов нематериальных активов всего, в том числе:</t>
  </si>
  <si>
    <t xml:space="preserve">1.3.3.4.1</t>
  </si>
  <si>
    <t xml:space="preserve">Создание программ для ЭВМ, приобретение исключительных прав на программы для ЭВМ всего, в том числе:</t>
  </si>
  <si>
    <t xml:space="preserve">1.3.3.4.2</t>
  </si>
  <si>
    <t xml:space="preserve">Создание, приобретение прочих объектов нематериальных активов всего, в том числе:</t>
  </si>
  <si>
    <t xml:space="preserve">1.3.4</t>
  </si>
  <si>
    <t xml:space="preserve">1.3.5</t>
  </si>
  <si>
    <t xml:space="preserve">Установка интеллектуальных систем учета электрической энергии в многоквартирных домах при истечении МПИ или срока эксплуатации,  класс напряжения 0,22 (0,4) кВ (9 635  приборов учета)</t>
  </si>
  <si>
    <t xml:space="preserve">J_525-ПКУ-2-2</t>
  </si>
  <si>
    <t xml:space="preserve">1.4</t>
  </si>
  <si>
    <t xml:space="preserve">Иные инвестиционные проекты, всего, в том числе:</t>
  </si>
  <si>
    <t xml:space="preserve">Приобретение лицензии на антивирус Касперского в количестве 250 шт.</t>
  </si>
  <si>
    <t xml:space="preserve">O_525-НМА-1</t>
  </si>
  <si>
    <t xml:space="preserve">Строительство водопровода золодного водоснабжения протяженностью 0,03 км для технологического присоединения ФАП в с. Аянка</t>
  </si>
  <si>
    <t xml:space="preserve">O_525-ХВС-2</t>
  </si>
  <si>
    <t xml:space="preserve">Строительство водопровода протяженностью 0,005 км для технологического присоединения магазина "Рассвет" ИП Комарова Л.И. с. Манилы</t>
  </si>
  <si>
    <t xml:space="preserve">O_525-ХВС-3</t>
  </si>
  <si>
    <t xml:space="preserve">Строительство водопровода протяженностью 0,1 км для технологического присоединения объекта "Метрологическая станция 2 разряда Слаутное (модульный дом)"</t>
  </si>
  <si>
    <t xml:space="preserve">O_525-ХВС-4</t>
  </si>
  <si>
    <t xml:space="preserve">Строительство водопровода протяженностью 0,1  км для технологического присоединения ФГБУ УГМС с.  Слаутное</t>
  </si>
  <si>
    <t xml:space="preserve">O_525-ХВС-5</t>
  </si>
  <si>
    <t xml:space="preserve">нд</t>
  </si>
  <si>
    <t xml:space="preserve">Реализация проекта в соответствии с заключенным договором тех.присоединения. Объект введено в эксплуатацию.</t>
  </si>
  <si>
    <t xml:space="preserve">Пилотное внедрение и опытно-промышленная эксплуатация комбинированной блочно-транспортабельной электростанции (КБТЭС) для системы децентрализованного энергоснабжения на основе адаптивной дизельной генераторной установки (АДГУ до 100 кВт), аккумуляторно-инверторной системы накопления и преобразования энергии с необслуживаемыми электрохимическими аккумуляторами, системы дистанционного мониторинга, системы утилизации тепла ДГУ для собственных нужд КБТЭС с пошаговым внедрением мощности</t>
  </si>
  <si>
    <t xml:space="preserve">H_525_ИН-1</t>
  </si>
  <si>
    <t xml:space="preserve">Задержка срока поставки оборудования постащиком.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</si>
</sst>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_-* #,##0_р_._-;\-* #,##0_р_._-;_-* \-_р_._-;_-@_-"/>
    <numFmt numFmtId="167" formatCode="#,##0.00"/>
    <numFmt numFmtId="168" formatCode="0.00"/>
    <numFmt numFmtId="169" formatCode="0.00%"/>
    <numFmt numFmtId="170" formatCode="#,##0.00_ ;\-#,##0.00\ "/>
    <numFmt numFmtId="171" formatCode="_-* #,##0.00_р_._-;\-* #,##0.00_р_._-;_-* \-??_р_._-;_-@_-"/>
  </numFmts>
  <fonts count="19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u val="single"/>
      <sz val="14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u val="single"/>
      <sz val="14"/>
      <color rgb="FF000000"/>
      <name val="Times New Roman"/>
      <family val="1"/>
      <charset val="204"/>
    </font>
    <font>
      <b val="true"/>
      <u val="single"/>
      <sz val="9"/>
      <color rgb="FF000000"/>
      <name val="Times New Roman"/>
      <family val="1"/>
      <charset val="204"/>
    </font>
    <font>
      <b val="true"/>
      <u val="single"/>
      <sz val="14"/>
      <color rgb="FF000000"/>
      <name val="Times New Roman"/>
      <family val="1"/>
      <charset val="1"/>
    </font>
    <font>
      <b val="true"/>
      <sz val="12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2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2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5" fillId="0" borderId="2" xfId="2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5" fontId="14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20" applyFont="true" applyBorder="true" applyAlignment="true" applyProtection="true">
      <alignment horizontal="left" vertical="center" textRotation="0" wrapText="true" indent="3" shrinkToFit="false"/>
      <protection locked="true" hidden="false"/>
    </xf>
    <xf numFmtId="166" fontId="4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5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4" fillId="0" borderId="5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5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4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4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20" applyFont="true" applyBorder="true" applyAlignment="true" applyProtection="true">
      <alignment horizontal="left" vertical="center" textRotation="0" wrapText="true" indent="9" shrinkToFit="false"/>
      <protection locked="true" hidden="false"/>
    </xf>
    <xf numFmtId="166" fontId="14" fillId="0" borderId="7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4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0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2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5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4" fillId="0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4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2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4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5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2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5" fillId="2" borderId="2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2" xfId="2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2" xfId="2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4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5.xml"/><Relationship Id="rId7" Type="http://schemas.openxmlformats.org/officeDocument/2006/relationships/externalLink" Target="externalLinks/externalLink6.xml"/><Relationship Id="rId8" Type="http://schemas.openxmlformats.org/officeDocument/2006/relationships/externalLink" Target="externalLinks/externalLink7.xml"/><Relationship Id="rId9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57;&#1040;&#1048;/&#1055;&#1056;&#1054;&#1045;&#1050;&#1058;&#1067;___/&#1057;&#1043;&#1056;&#1069;&#1057;_2/&#1056;&#1072;&#1089;&#1095;&#1077;&#1090;%20&#1076;&#1083;&#1103;%20&#1040;&#1051;&#1068;&#1058;_&#1048;&#1053;&#1042;&#1045;&#1057;&#1058;/&#1053;&#1072;&#1087;&#1088;&#1072;&#1074;&#1083;&#1077;&#1085;&#1086;%20&#1074;%20&#1056;&#1040;&#1054;/14.07.2010%20&#1041;-&#1055;%20&#1057;&#1043;&#1056;&#1069;&#1057;-2%20&#1052;&#1042;&#1090;%20330%20&#1052;&#1042;&#1090;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G:/TARIF/TAR2000.XLS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4;&#1090;&#1095;&#1077;&#1090;%20&#1086;&#1073;%20&#1080;&#1089;&#1087;&#1086;&#1083;&#1085;&#1077;&#1085;&#1080;&#1080;%20&#1089;&#1077;&#1090;&#1077;&#1074;&#1086;&#1075;&#1086;%20&#1075;&#1088;&#1072;&#1092;&#1080;&#1082;&#1072;%20&#1089;&#1090;&#1088;&#1086;&#1080;&#1090;&#1077;&#1083;&#1100;&#1089;&#1090;&#1074;&#1072;%20160409.xls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nts%20and%20Settings/user/Local%20Settings/Temporary%20Internet%20Files/OLKD3/&#1042;&#1099;&#1093;&#1060;-&#1057;&#1077;&#1090;&#1077;&#1074;&#1086;&#1081;_&#1075;&#1088;&#1072;&#1092;&#1080;&#1082;_&#1089;&#1090;&#1088;&#1086;&#1080;&#1090;&#1077;&#1083;&#1100;&#1089;&#1090;&#1074;&#1072;%20160409.xls" TargetMode="External"/>
</Relationships>
</file>

<file path=xl/externalLinks/_rels/externalLink6.xml.rels><?xml version="1.0" encoding="UTF-8"?>
<Relationships xmlns="http://schemas.openxmlformats.org/package/2006/relationships"><Relationship Id="rId1" Type="http://schemas.openxmlformats.org/officeDocument/2006/relationships/externalLinkPath" Target="smb://Balobanov/plan-99/P-99b.xls" TargetMode="External"/>
</Relationships>
</file>

<file path=xl/externalLinks/_rels/externalLink7.xml.rels><?xml version="1.0" encoding="UTF-8"?>
<Relationships xmlns="http://schemas.openxmlformats.org/package/2006/relationships"><Relationship Id="rId1" Type="http://schemas.openxmlformats.org/officeDocument/2006/relationships/externalLinkPath" Target="smb://Invest1/&#1072;&#1088;&#1093;&#1080;&#1074;$/DOCUME~1/fin8/LOCALS~1/Temp/Rar$DI00.578/30.11.09_&#1048;&#1055;%207,&#1086;&#1094;&#1077;&#1085;&#1082;&#1072;%2011,%20&#1054;&#1056;&#1045;&#1061;%200%20&#1075;&#1086;&#1076;%20&#1090;&#1072;&#1088;&#1080;&#1092;%208,5%25_&#1060;&#1054;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ект"/>
      <sheetName val="Анализ"/>
      <sheetName val="Отчет"/>
      <sheetName val="Опции"/>
      <sheetName val="Язык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иаграмма1"/>
      <sheetName val="Таб1"/>
      <sheetName val="Таб2"/>
      <sheetName val="Таб3"/>
      <sheetName val="Таб4"/>
      <sheetName val="Таб5"/>
      <sheetName val="Таб6"/>
      <sheetName val="Таб7"/>
      <sheetName val="Таб7 (ПАР)"/>
      <sheetName val="Таб7 (Г.ВОДА)"/>
      <sheetName val="Таб8"/>
      <sheetName val="Таб9"/>
      <sheetName val="ТЭЦ "/>
      <sheetName val="ГРЭС"/>
      <sheetName val="ТС "/>
      <sheetName val="СВОД"/>
      <sheetName val="Итоги"/>
      <sheetName val="КОД"/>
      <sheetName val="Таб10"/>
      <sheetName val="Таб11"/>
      <sheetName val="Таб12"/>
      <sheetName val="Таб13"/>
      <sheetName val="Таб14_15"/>
      <sheetName val="Таб16"/>
      <sheetName val="Таб17"/>
      <sheetName val="Таб18"/>
      <sheetName val="Таб19"/>
      <sheetName val="Таб20"/>
      <sheetName val="Таб20 (2)"/>
      <sheetName val="Таб21"/>
      <sheetName val="Таб22"/>
      <sheetName val="Таб23"/>
      <sheetName val="Таб24"/>
      <sheetName val="Таб25"/>
      <sheetName val="Таб25 (ВН)"/>
      <sheetName val="Таб25 (СН)"/>
      <sheetName val="Таб25 (НН)"/>
      <sheetName val="Таб26"/>
      <sheetName val="Таб27"/>
      <sheetName val="Таб28"/>
      <sheetName val="Таб29 "/>
      <sheetName val="Таб30"/>
      <sheetName val="Таб30 (ПАР)"/>
      <sheetName val="Таб31"/>
      <sheetName val="Таб31 (Г.ВОДА)"/>
      <sheetName val="тар т"/>
      <sheetName val="тар.э"/>
      <sheetName val="анализ"/>
      <sheetName val="Таб32"/>
      <sheetName val="Модуль1"/>
      <sheetName val="УСЛУГИ"/>
      <sheetName val="Лист1"/>
      <sheetName val="ВОДА"/>
      <sheetName val="ЭНЕРГИЯ"/>
      <sheetName val="ПРОЧИЕ"/>
      <sheetName val="КРЕДИТ"/>
      <sheetName val="расчтопл"/>
      <sheetName val="ТС"/>
      <sheetName val="ТЭЦ"/>
      <sheetName val="ТЭЦ_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 "/>
      <sheetName val="XLR_NoRangeSheet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эл ст"/>
      <sheetName val="ýë ñò"/>
      <sheetName val="Лист13"/>
      <sheetName val="даты"/>
      <sheetName val="СписочнаяЧисленность"/>
      <sheetName val="Справочники"/>
      <sheetName val="расшифровка"/>
      <sheetName val="1997"/>
      <sheetName val="1998"/>
      <sheetName val="Аморт_осн"/>
      <sheetName val="MAIN"/>
      <sheetName val="Прил_9"/>
      <sheetName val="SHPZ"/>
      <sheetName val="P-99b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1.411.1"/>
      <sheetName val="ИПР ф.24"/>
      <sheetName val="ИП09"/>
      <sheetName val="15.э"/>
      <sheetName val="Детализация"/>
      <sheetName val="Справочник затрат_СБ"/>
      <sheetName val="Заголовок"/>
      <sheetName val="перекрестка"/>
      <sheetName val="16"/>
      <sheetName val="18.2"/>
      <sheetName val="4"/>
      <sheetName val="6"/>
      <sheetName val="27"/>
      <sheetName val="29"/>
      <sheetName val="20"/>
      <sheetName val="21"/>
      <sheetName val="23"/>
      <sheetName val="25"/>
      <sheetName val="26"/>
      <sheetName val="28"/>
      <sheetName val="19"/>
      <sheetName val="22"/>
      <sheetName val="24"/>
      <sheetName val="t_Настройки"/>
      <sheetName val="Ввод параметров"/>
      <sheetName val="УФ-28"/>
      <sheetName val="УЗ-10"/>
      <sheetName val="Баланс"/>
      <sheetName val="ОПиУ"/>
      <sheetName val="Лизинг"/>
      <sheetName val="общие сведения"/>
      <sheetName val="Пер-Вл"/>
      <sheetName val="РБП"/>
      <sheetName val="Source"/>
      <sheetName val="Месяцы"/>
      <sheetName val="Имя"/>
      <sheetName val="Исполнение"/>
      <sheetName val="Исходные"/>
      <sheetName val="01"/>
      <sheetName val="Текущие цены"/>
      <sheetName val="ИТ-бюджет"/>
      <sheetName val="EKDEB90"/>
      <sheetName val="sapactivexlhiddensheet"/>
      <sheetName val="ПВС с Коэф"/>
      <sheetName val="исходные данные"/>
      <sheetName val="расчетные таблицы"/>
      <sheetName val="XLR_NoRangeSheet"/>
      <sheetName val="ИТОГИ  по Н,Р,Э,Q"/>
      <sheetName val="эл_ст1"/>
      <sheetName val="ýë_ñò1"/>
      <sheetName val="Производство_электроэнергии1"/>
      <sheetName val="Т19_11"/>
      <sheetName val="15_э1"/>
      <sheetName val="Справочник_затрат_СБ1"/>
      <sheetName val="1_411_11"/>
      <sheetName val="ИПР_ф_241"/>
      <sheetName val="18_21"/>
      <sheetName val="Ввод_параметров1"/>
      <sheetName val="общие_сведения1"/>
      <sheetName val="эл_ст"/>
      <sheetName val="ýë_ñò"/>
      <sheetName val="Производство_электроэнергии"/>
      <sheetName val="Т19_1"/>
      <sheetName val="15_э"/>
      <sheetName val="Справочник_затрат_СБ"/>
      <sheetName val="1_411_1"/>
      <sheetName val="ИПР_ф_24"/>
      <sheetName val="18_2"/>
      <sheetName val="Ввод_параметров"/>
      <sheetName val="общие_свед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дные"/>
      <sheetName val="Допущения"/>
      <sheetName val="Инвестиции"/>
      <sheetName val="Тарифы"/>
      <sheetName val="Приморский край"/>
      <sheetName val="Приложение"/>
      <sheetName val="Параметры"/>
      <sheetName val="Тариф"/>
      <sheetName val="Капитал"/>
      <sheetName val="сравнит анализ"/>
      <sheetName val="сравнит анализ 3 вариантов"/>
      <sheetName val="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Z201"/>
  <sheetViews>
    <sheetView showFormulas="false" showGridLines="false" showRowColHeaders="true" showZeros="true" rightToLeft="false" tabSelected="true" showOutlineSymbols="true" defaultGridColor="true" view="pageBreakPreview" topLeftCell="A1" colorId="64" zoomScale="75" zoomScaleNormal="100" zoomScalePageLayoutView="75" workbookViewId="0">
      <selection pane="topLeft" activeCell="A9" activeCellId="0" sqref="A9"/>
    </sheetView>
  </sheetViews>
  <sheetFormatPr defaultRowHeight="15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42.57"/>
    <col collapsed="false" customWidth="true" hidden="false" outlineLevel="0" max="3" min="3" style="1" width="18"/>
    <col collapsed="false" customWidth="true" hidden="false" outlineLevel="0" max="4" min="4" style="1" width="20.57"/>
    <col collapsed="false" customWidth="true" hidden="false" outlineLevel="0" max="5" min="5" style="1" width="19.99"/>
    <col collapsed="false" customWidth="true" hidden="false" outlineLevel="0" max="9" min="6" style="1" width="11.71"/>
    <col collapsed="false" customWidth="true" hidden="false" outlineLevel="0" max="13" min="10" style="2" width="12.71"/>
    <col collapsed="false" customWidth="true" hidden="false" outlineLevel="0" max="19" min="14" style="2" width="11.71"/>
    <col collapsed="false" customWidth="true" hidden="false" outlineLevel="0" max="20" min="20" style="3" width="33.71"/>
    <col collapsed="false" customWidth="true" hidden="false" outlineLevel="0" max="24" min="21" style="1" width="9.13"/>
    <col collapsed="false" customWidth="true" hidden="false" outlineLevel="0" max="25" min="25" style="1" width="18.58"/>
    <col collapsed="false" customWidth="true" hidden="false" outlineLevel="0" max="60" min="26" style="1" width="9.13"/>
    <col collapsed="false" customWidth="true" hidden="false" outlineLevel="0" max="61" min="61" style="1" width="19.85"/>
    <col collapsed="false" customWidth="true" hidden="false" outlineLevel="0" max="1025" min="62" style="1" width="9.13"/>
  </cols>
  <sheetData>
    <row r="1" customFormat="false" ht="17.35" hidden="false" customHeight="false" outlineLevel="0" collapsed="false">
      <c r="T1" s="4" t="s">
        <v>0</v>
      </c>
    </row>
    <row r="2" customFormat="false" ht="17.35" hidden="false" customHeight="false" outlineLevel="0" collapsed="false">
      <c r="T2" s="5" t="s">
        <v>1</v>
      </c>
    </row>
    <row r="3" customFormat="false" ht="17.35" hidden="false" customHeight="false" outlineLevel="0" collapsed="false">
      <c r="T3" s="5" t="s">
        <v>2</v>
      </c>
    </row>
    <row r="4" customFormat="false" ht="17.35" hidden="false" customHeight="false" outlineLevel="0" collapsed="false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7"/>
      <c r="V4" s="7"/>
      <c r="W4" s="7"/>
      <c r="X4" s="7"/>
      <c r="Y4" s="7"/>
      <c r="Z4" s="7"/>
    </row>
    <row r="5" customFormat="false" ht="17.35" hidden="false" customHeight="false" outlineLevel="0" collapsed="false">
      <c r="Z5" s="8"/>
    </row>
    <row r="6" customFormat="false" ht="17.35" hidden="false" customHeight="true" outlineLevel="0" collapsed="false">
      <c r="A6" s="9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10"/>
      <c r="V6" s="10"/>
      <c r="W6" s="10"/>
      <c r="X6" s="10"/>
      <c r="Y6" s="10"/>
      <c r="Z6" s="10"/>
    </row>
    <row r="7" customFormat="false" ht="17.35" hidden="false" customHeight="true" outlineLevel="0" collapsed="false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11"/>
      <c r="V7" s="11"/>
      <c r="W7" s="11"/>
      <c r="X7" s="11"/>
      <c r="Y7" s="11"/>
      <c r="Z7" s="11"/>
    </row>
    <row r="8" customFormat="false" ht="17.35" hidden="false" customHeight="false" outlineLevel="0" collapsed="false">
      <c r="Z8" s="8"/>
    </row>
    <row r="9" customFormat="false" ht="16.95" hidden="false" customHeight="false" outlineLevel="0" collapsed="false">
      <c r="A9" s="12" t="s">
        <v>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3"/>
      <c r="V9" s="13"/>
      <c r="W9" s="13"/>
      <c r="X9" s="13"/>
      <c r="Y9" s="13"/>
      <c r="Z9" s="13"/>
    </row>
    <row r="10" customFormat="false" ht="15" hidden="false" customHeight="false" outlineLevel="0" collapsed="false">
      <c r="A10" s="14" t="s">
        <v>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5"/>
      <c r="V10" s="15"/>
      <c r="W10" s="15"/>
      <c r="X10" s="15"/>
      <c r="Y10" s="15"/>
      <c r="Z10" s="15"/>
    </row>
    <row r="11" customFormat="false" ht="17.35" hidden="false" customHeight="false" outlineLevel="0" collapsed="false">
      <c r="U11" s="16"/>
      <c r="V11" s="16"/>
      <c r="W11" s="16"/>
      <c r="X11" s="16"/>
      <c r="Y11" s="16"/>
      <c r="Z11" s="16"/>
    </row>
    <row r="12" customFormat="false" ht="29.95" hidden="false" customHeight="true" outlineLevel="0" collapsed="false">
      <c r="A12" s="17" t="s">
        <v>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8"/>
      <c r="V12" s="18"/>
      <c r="W12" s="18"/>
      <c r="X12" s="18"/>
      <c r="Y12" s="15"/>
      <c r="Z12" s="15"/>
    </row>
    <row r="13" customFormat="false" ht="17.35" hidden="false" customHeight="false" outlineLevel="0" collapsed="false">
      <c r="A13" s="19" t="s">
        <v>9</v>
      </c>
      <c r="B13" s="19"/>
      <c r="C13" s="19"/>
      <c r="D13" s="19"/>
      <c r="E13" s="19"/>
      <c r="F13" s="19"/>
      <c r="G13" s="19"/>
      <c r="H13" s="19"/>
      <c r="I13" s="19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20"/>
      <c r="U13" s="19"/>
      <c r="V13" s="19"/>
      <c r="W13" s="19"/>
      <c r="X13" s="19"/>
      <c r="Z13" s="8"/>
    </row>
    <row r="14" customFormat="false" ht="17.35" hidden="false" customHeight="false" outlineLevel="0" collapsed="false">
      <c r="Z14" s="8"/>
    </row>
    <row r="15" customFormat="false" ht="15" hidden="false" customHeight="false" outlineLevel="0" collapsed="false">
      <c r="A15" s="21"/>
    </row>
    <row r="16" customFormat="false" ht="15" hidden="false" customHeight="false" outlineLevel="0" collapsed="false">
      <c r="A16" s="22" t="s">
        <v>10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</row>
    <row r="17" customFormat="false" ht="27.45" hidden="false" customHeight="true" outlineLevel="0" collapsed="false">
      <c r="A17" s="23" t="s">
        <v>11</v>
      </c>
      <c r="B17" s="23" t="s">
        <v>12</v>
      </c>
      <c r="C17" s="23" t="s">
        <v>13</v>
      </c>
      <c r="D17" s="23" t="s">
        <v>14</v>
      </c>
      <c r="E17" s="23" t="s">
        <v>15</v>
      </c>
      <c r="F17" s="24" t="s">
        <v>16</v>
      </c>
      <c r="G17" s="24"/>
      <c r="H17" s="23" t="s">
        <v>17</v>
      </c>
      <c r="I17" s="23"/>
      <c r="J17" s="25" t="s">
        <v>18</v>
      </c>
      <c r="K17" s="25"/>
      <c r="L17" s="25"/>
      <c r="M17" s="25"/>
      <c r="N17" s="25" t="s">
        <v>19</v>
      </c>
      <c r="O17" s="25"/>
      <c r="P17" s="25" t="s">
        <v>20</v>
      </c>
      <c r="Q17" s="25"/>
      <c r="R17" s="25"/>
      <c r="S17" s="25"/>
      <c r="T17" s="26" t="s">
        <v>21</v>
      </c>
    </row>
    <row r="18" customFormat="false" ht="34.95" hidden="false" customHeight="true" outlineLevel="0" collapsed="false">
      <c r="A18" s="23"/>
      <c r="B18" s="23"/>
      <c r="C18" s="23"/>
      <c r="D18" s="23"/>
      <c r="E18" s="23"/>
      <c r="F18" s="24"/>
      <c r="G18" s="24"/>
      <c r="H18" s="23"/>
      <c r="I18" s="23"/>
      <c r="J18" s="25"/>
      <c r="K18" s="25"/>
      <c r="L18" s="25"/>
      <c r="M18" s="25"/>
      <c r="N18" s="25"/>
      <c r="O18" s="25"/>
      <c r="P18" s="25" t="s">
        <v>22</v>
      </c>
      <c r="Q18" s="25"/>
      <c r="R18" s="25" t="s">
        <v>23</v>
      </c>
      <c r="S18" s="25"/>
      <c r="T18" s="26"/>
    </row>
    <row r="19" customFormat="false" ht="41.2" hidden="false" customHeight="true" outlineLevel="0" collapsed="false">
      <c r="A19" s="23"/>
      <c r="B19" s="23"/>
      <c r="C19" s="23"/>
      <c r="D19" s="23"/>
      <c r="E19" s="23"/>
      <c r="F19" s="24"/>
      <c r="G19" s="24"/>
      <c r="H19" s="23"/>
      <c r="I19" s="23"/>
      <c r="J19" s="25" t="s">
        <v>24</v>
      </c>
      <c r="K19" s="25"/>
      <c r="L19" s="25" t="s">
        <v>25</v>
      </c>
      <c r="M19" s="25"/>
      <c r="N19" s="25"/>
      <c r="O19" s="25"/>
      <c r="P19" s="25"/>
      <c r="Q19" s="25"/>
      <c r="R19" s="25"/>
      <c r="S19" s="25"/>
      <c r="T19" s="26"/>
    </row>
    <row r="20" customFormat="false" ht="143.7" hidden="false" customHeight="true" outlineLevel="0" collapsed="false">
      <c r="A20" s="23"/>
      <c r="B20" s="23"/>
      <c r="C20" s="23"/>
      <c r="D20" s="23"/>
      <c r="E20" s="23"/>
      <c r="F20" s="27" t="s">
        <v>26</v>
      </c>
      <c r="G20" s="27" t="s">
        <v>27</v>
      </c>
      <c r="H20" s="27" t="s">
        <v>26</v>
      </c>
      <c r="I20" s="27" t="s">
        <v>27</v>
      </c>
      <c r="J20" s="28" t="s">
        <v>26</v>
      </c>
      <c r="K20" s="28" t="s">
        <v>27</v>
      </c>
      <c r="L20" s="28" t="s">
        <v>26</v>
      </c>
      <c r="M20" s="28" t="s">
        <v>27</v>
      </c>
      <c r="N20" s="28" t="s">
        <v>28</v>
      </c>
      <c r="O20" s="28" t="s">
        <v>27</v>
      </c>
      <c r="P20" s="28" t="s">
        <v>28</v>
      </c>
      <c r="Q20" s="28" t="s">
        <v>27</v>
      </c>
      <c r="R20" s="28" t="s">
        <v>28</v>
      </c>
      <c r="S20" s="28" t="s">
        <v>27</v>
      </c>
      <c r="T20" s="26"/>
    </row>
    <row r="21" customFormat="false" ht="15" hidden="false" customHeight="false" outlineLevel="0" collapsed="false">
      <c r="A21" s="23" t="n">
        <v>1</v>
      </c>
      <c r="B21" s="23" t="n">
        <v>2</v>
      </c>
      <c r="C21" s="23" t="n">
        <v>3</v>
      </c>
      <c r="D21" s="23" t="n">
        <v>4</v>
      </c>
      <c r="E21" s="23" t="n">
        <v>5</v>
      </c>
      <c r="F21" s="23" t="n">
        <v>6</v>
      </c>
      <c r="G21" s="23" t="n">
        <v>7</v>
      </c>
      <c r="H21" s="23" t="n">
        <v>8</v>
      </c>
      <c r="I21" s="23" t="n">
        <v>9</v>
      </c>
      <c r="J21" s="25" t="n">
        <v>10</v>
      </c>
      <c r="K21" s="25" t="n">
        <v>11</v>
      </c>
      <c r="L21" s="25" t="n">
        <v>12</v>
      </c>
      <c r="M21" s="25" t="n">
        <v>13</v>
      </c>
      <c r="N21" s="25" t="n">
        <v>14</v>
      </c>
      <c r="O21" s="25" t="n">
        <v>15</v>
      </c>
      <c r="P21" s="25" t="n">
        <v>16</v>
      </c>
      <c r="Q21" s="25" t="n">
        <v>17</v>
      </c>
      <c r="R21" s="25" t="n">
        <v>18</v>
      </c>
      <c r="S21" s="25" t="n">
        <v>19</v>
      </c>
      <c r="T21" s="25" t="n">
        <v>20</v>
      </c>
    </row>
    <row r="22" customFormat="false" ht="39.95" hidden="false" customHeight="false" outlineLevel="0" collapsed="false">
      <c r="A22" s="29" t="s">
        <v>29</v>
      </c>
      <c r="B22" s="30" t="s">
        <v>30</v>
      </c>
      <c r="C22" s="31" t="s">
        <v>31</v>
      </c>
      <c r="D22" s="32" t="n">
        <f aca="false">D23+D30+D38+D44</f>
        <v>2540.6287708</v>
      </c>
      <c r="E22" s="32" t="n">
        <f aca="false">E23+E30+E38+E44</f>
        <v>2540.6287708</v>
      </c>
      <c r="F22" s="33" t="s">
        <v>32</v>
      </c>
      <c r="G22" s="32" t="n">
        <f aca="false">G23+G30+G38+G44</f>
        <v>1038.55678032</v>
      </c>
      <c r="H22" s="33" t="s">
        <v>32</v>
      </c>
      <c r="I22" s="32" t="n">
        <f aca="false">I23+I30+I38+I44</f>
        <v>1502.07199048</v>
      </c>
      <c r="J22" s="34" t="s">
        <v>32</v>
      </c>
      <c r="K22" s="35" t="n">
        <v>403.58286089</v>
      </c>
      <c r="L22" s="34" t="s">
        <v>32</v>
      </c>
      <c r="M22" s="35" t="n">
        <v>208.51006218</v>
      </c>
      <c r="N22" s="36" t="s">
        <v>32</v>
      </c>
      <c r="O22" s="35" t="n">
        <v>1293.5619283</v>
      </c>
      <c r="P22" s="34" t="s">
        <v>32</v>
      </c>
      <c r="Q22" s="35" t="n">
        <v>-195.07279871</v>
      </c>
      <c r="R22" s="34" t="s">
        <v>32</v>
      </c>
      <c r="S22" s="37" t="n">
        <v>-0.483352534544743</v>
      </c>
      <c r="T22" s="38" t="s">
        <v>32</v>
      </c>
    </row>
    <row r="23" customFormat="false" ht="52.95" hidden="false" customHeight="false" outlineLevel="0" collapsed="false">
      <c r="A23" s="29" t="s">
        <v>33</v>
      </c>
      <c r="B23" s="39" t="s">
        <v>34</v>
      </c>
      <c r="C23" s="31" t="s">
        <v>31</v>
      </c>
      <c r="D23" s="40" t="n">
        <f aca="false">D46</f>
        <v>755.19222018</v>
      </c>
      <c r="E23" s="40" t="n">
        <f aca="false">E46</f>
        <v>755.19222018</v>
      </c>
      <c r="F23" s="41" t="s">
        <v>32</v>
      </c>
      <c r="G23" s="40" t="n">
        <f aca="false">G46</f>
        <v>357.07185657</v>
      </c>
      <c r="H23" s="41" t="s">
        <v>32</v>
      </c>
      <c r="I23" s="40" t="n">
        <f aca="false">I46</f>
        <v>398.12036361</v>
      </c>
      <c r="J23" s="42" t="s">
        <v>32</v>
      </c>
      <c r="K23" s="43" t="n">
        <v>119.5492979</v>
      </c>
      <c r="L23" s="42" t="s">
        <v>32</v>
      </c>
      <c r="M23" s="43" t="n">
        <v>48.98568634</v>
      </c>
      <c r="N23" s="44" t="s">
        <v>32</v>
      </c>
      <c r="O23" s="43" t="n">
        <v>349.13467727</v>
      </c>
      <c r="P23" s="42" t="s">
        <v>32</v>
      </c>
      <c r="Q23" s="43" t="n">
        <v>-70.56361156</v>
      </c>
      <c r="R23" s="42" t="s">
        <v>32</v>
      </c>
      <c r="S23" s="45" t="n">
        <v>-0.590246975929752</v>
      </c>
      <c r="T23" s="38" t="s">
        <v>32</v>
      </c>
    </row>
    <row r="24" customFormat="false" ht="15" hidden="false" customHeight="false" outlineLevel="0" collapsed="false">
      <c r="A24" s="29" t="s">
        <v>35</v>
      </c>
      <c r="B24" s="39" t="s">
        <v>36</v>
      </c>
      <c r="C24" s="31" t="s">
        <v>31</v>
      </c>
      <c r="D24" s="40" t="n">
        <f aca="false">D47</f>
        <v>699.21639013</v>
      </c>
      <c r="E24" s="40" t="n">
        <f aca="false">E47</f>
        <v>699.21639013</v>
      </c>
      <c r="F24" s="41" t="s">
        <v>32</v>
      </c>
      <c r="G24" s="40" t="n">
        <f aca="false">G47</f>
        <v>347.01785353</v>
      </c>
      <c r="H24" s="41" t="s">
        <v>32</v>
      </c>
      <c r="I24" s="40" t="n">
        <f aca="false">I47</f>
        <v>352.1985366</v>
      </c>
      <c r="J24" s="42" t="s">
        <v>32</v>
      </c>
      <c r="K24" s="43" t="n">
        <v>109.76533967</v>
      </c>
      <c r="L24" s="42" t="s">
        <v>32</v>
      </c>
      <c r="M24" s="43" t="n">
        <v>41.33689351</v>
      </c>
      <c r="N24" s="44" t="s">
        <v>32</v>
      </c>
      <c r="O24" s="43" t="n">
        <v>310.86164309</v>
      </c>
      <c r="P24" s="42" t="s">
        <v>32</v>
      </c>
      <c r="Q24" s="43" t="n">
        <v>-68.42844616</v>
      </c>
      <c r="R24" s="42" t="s">
        <v>32</v>
      </c>
      <c r="S24" s="45" t="n">
        <v>-0.623406681614836</v>
      </c>
      <c r="T24" s="38" t="s">
        <v>32</v>
      </c>
    </row>
    <row r="25" customFormat="false" ht="27.95" hidden="false" customHeight="false" outlineLevel="0" collapsed="false">
      <c r="A25" s="29" t="s">
        <v>37</v>
      </c>
      <c r="B25" s="39" t="s">
        <v>38</v>
      </c>
      <c r="C25" s="31" t="s">
        <v>31</v>
      </c>
      <c r="D25" s="40" t="n">
        <f aca="false">D75</f>
        <v>55.97583005</v>
      </c>
      <c r="E25" s="40" t="n">
        <f aca="false">E75</f>
        <v>55.97583005</v>
      </c>
      <c r="F25" s="41" t="s">
        <v>32</v>
      </c>
      <c r="G25" s="40" t="n">
        <f aca="false">G75</f>
        <v>10.05400304</v>
      </c>
      <c r="H25" s="41" t="s">
        <v>32</v>
      </c>
      <c r="I25" s="40" t="n">
        <f aca="false">I75</f>
        <v>45.92182701</v>
      </c>
      <c r="J25" s="42" t="s">
        <v>32</v>
      </c>
      <c r="K25" s="43" t="n">
        <v>9.78395823</v>
      </c>
      <c r="L25" s="42" t="s">
        <v>32</v>
      </c>
      <c r="M25" s="43" t="n">
        <v>7.64879283</v>
      </c>
      <c r="N25" s="44" t="s">
        <v>32</v>
      </c>
      <c r="O25" s="43" t="n">
        <v>38.27303418</v>
      </c>
      <c r="P25" s="42" t="s">
        <v>32</v>
      </c>
      <c r="Q25" s="43" t="n">
        <v>-2.1351654</v>
      </c>
      <c r="R25" s="42" t="s">
        <v>32</v>
      </c>
      <c r="S25" s="45" t="n">
        <v>-0.218231246475794</v>
      </c>
      <c r="T25" s="38" t="s">
        <v>32</v>
      </c>
    </row>
    <row r="26" customFormat="false" ht="52.95" hidden="false" customHeight="false" outlineLevel="0" collapsed="false">
      <c r="A26" s="29" t="s">
        <v>39</v>
      </c>
      <c r="B26" s="46" t="s">
        <v>40</v>
      </c>
      <c r="C26" s="31" t="s">
        <v>31</v>
      </c>
      <c r="D26" s="40" t="n">
        <f aca="false">D96</f>
        <v>0</v>
      </c>
      <c r="E26" s="40" t="n">
        <f aca="false">E96</f>
        <v>0</v>
      </c>
      <c r="F26" s="41" t="s">
        <v>32</v>
      </c>
      <c r="G26" s="40" t="n">
        <f aca="false">G96</f>
        <v>0</v>
      </c>
      <c r="H26" s="41" t="s">
        <v>32</v>
      </c>
      <c r="I26" s="40" t="n">
        <f aca="false">I96</f>
        <v>0</v>
      </c>
      <c r="J26" s="42" t="s">
        <v>32</v>
      </c>
      <c r="K26" s="43" t="n">
        <v>0</v>
      </c>
      <c r="L26" s="42" t="s">
        <v>32</v>
      </c>
      <c r="M26" s="43" t="n">
        <v>0</v>
      </c>
      <c r="N26" s="44" t="s">
        <v>32</v>
      </c>
      <c r="O26" s="43" t="n">
        <v>0</v>
      </c>
      <c r="P26" s="42" t="s">
        <v>32</v>
      </c>
      <c r="Q26" s="43" t="n">
        <v>0</v>
      </c>
      <c r="R26" s="42" t="s">
        <v>32</v>
      </c>
      <c r="S26" s="45" t="n">
        <v>0</v>
      </c>
      <c r="T26" s="38" t="s">
        <v>32</v>
      </c>
    </row>
    <row r="27" customFormat="false" ht="27.95" hidden="false" customHeight="false" outlineLevel="0" collapsed="false">
      <c r="A27" s="29" t="s">
        <v>41</v>
      </c>
      <c r="B27" s="46" t="s">
        <v>42</v>
      </c>
      <c r="C27" s="31" t="s">
        <v>31</v>
      </c>
      <c r="D27" s="40" t="n">
        <f aca="false">D99</f>
        <v>0</v>
      </c>
      <c r="E27" s="40" t="n">
        <f aca="false">E99</f>
        <v>0</v>
      </c>
      <c r="F27" s="41" t="s">
        <v>32</v>
      </c>
      <c r="G27" s="40" t="n">
        <f aca="false">G99</f>
        <v>0</v>
      </c>
      <c r="H27" s="41" t="s">
        <v>32</v>
      </c>
      <c r="I27" s="40" t="n">
        <f aca="false">I99</f>
        <v>0</v>
      </c>
      <c r="J27" s="42" t="s">
        <v>32</v>
      </c>
      <c r="K27" s="43" t="n">
        <v>0</v>
      </c>
      <c r="L27" s="42" t="s">
        <v>32</v>
      </c>
      <c r="M27" s="43" t="n">
        <v>0</v>
      </c>
      <c r="N27" s="44" t="s">
        <v>32</v>
      </c>
      <c r="O27" s="43" t="n">
        <v>0</v>
      </c>
      <c r="P27" s="42" t="s">
        <v>32</v>
      </c>
      <c r="Q27" s="43" t="n">
        <v>0</v>
      </c>
      <c r="R27" s="42" t="s">
        <v>32</v>
      </c>
      <c r="S27" s="45" t="n">
        <v>0</v>
      </c>
      <c r="T27" s="38" t="s">
        <v>32</v>
      </c>
    </row>
    <row r="28" customFormat="false" ht="39.95" hidden="false" customHeight="false" outlineLevel="0" collapsed="false">
      <c r="A28" s="29" t="s">
        <v>43</v>
      </c>
      <c r="B28" s="46" t="s">
        <v>44</v>
      </c>
      <c r="C28" s="31" t="s">
        <v>31</v>
      </c>
      <c r="D28" s="40" t="n">
        <f aca="false">D100</f>
        <v>0</v>
      </c>
      <c r="E28" s="40" t="n">
        <f aca="false">E100</f>
        <v>0</v>
      </c>
      <c r="F28" s="41" t="s">
        <v>32</v>
      </c>
      <c r="G28" s="40" t="n">
        <f aca="false">G100</f>
        <v>0</v>
      </c>
      <c r="H28" s="41" t="s">
        <v>32</v>
      </c>
      <c r="I28" s="40" t="n">
        <f aca="false">I100</f>
        <v>0</v>
      </c>
      <c r="J28" s="42" t="s">
        <v>32</v>
      </c>
      <c r="K28" s="43" t="n">
        <v>0</v>
      </c>
      <c r="L28" s="42" t="s">
        <v>32</v>
      </c>
      <c r="M28" s="43" t="n">
        <v>0</v>
      </c>
      <c r="N28" s="44" t="s">
        <v>32</v>
      </c>
      <c r="O28" s="43" t="n">
        <v>0</v>
      </c>
      <c r="P28" s="42" t="s">
        <v>32</v>
      </c>
      <c r="Q28" s="43" t="n">
        <v>0</v>
      </c>
      <c r="R28" s="42" t="s">
        <v>32</v>
      </c>
      <c r="S28" s="45" t="n">
        <v>0</v>
      </c>
      <c r="T28" s="38" t="s">
        <v>32</v>
      </c>
    </row>
    <row r="29" customFormat="false" ht="15" hidden="false" customHeight="false" outlineLevel="0" collapsed="false">
      <c r="A29" s="29" t="s">
        <v>45</v>
      </c>
      <c r="B29" s="46" t="s">
        <v>46</v>
      </c>
      <c r="C29" s="31" t="s">
        <v>31</v>
      </c>
      <c r="D29" s="40" t="n">
        <f aca="false">D101</f>
        <v>0</v>
      </c>
      <c r="E29" s="40" t="n">
        <f aca="false">E101</f>
        <v>0</v>
      </c>
      <c r="F29" s="41" t="s">
        <v>32</v>
      </c>
      <c r="G29" s="40" t="n">
        <f aca="false">G101</f>
        <v>0</v>
      </c>
      <c r="H29" s="41" t="s">
        <v>32</v>
      </c>
      <c r="I29" s="40" t="n">
        <f aca="false">I101</f>
        <v>0</v>
      </c>
      <c r="J29" s="42" t="s">
        <v>32</v>
      </c>
      <c r="K29" s="43" t="n">
        <v>0</v>
      </c>
      <c r="L29" s="42" t="s">
        <v>32</v>
      </c>
      <c r="M29" s="43" t="n">
        <v>0</v>
      </c>
      <c r="N29" s="44" t="s">
        <v>32</v>
      </c>
      <c r="O29" s="43" t="n">
        <v>0</v>
      </c>
      <c r="P29" s="42" t="s">
        <v>32</v>
      </c>
      <c r="Q29" s="43" t="n">
        <v>0</v>
      </c>
      <c r="R29" s="42" t="s">
        <v>32</v>
      </c>
      <c r="S29" s="45" t="n">
        <v>0</v>
      </c>
      <c r="T29" s="38" t="s">
        <v>32</v>
      </c>
    </row>
    <row r="30" customFormat="false" ht="39.95" hidden="false" customHeight="false" outlineLevel="0" collapsed="false">
      <c r="A30" s="29" t="s">
        <v>47</v>
      </c>
      <c r="B30" s="39" t="s">
        <v>48</v>
      </c>
      <c r="C30" s="31" t="s">
        <v>31</v>
      </c>
      <c r="D30" s="40" t="n">
        <f aca="false">D102</f>
        <v>1601.42683859</v>
      </c>
      <c r="E30" s="40" t="n">
        <f aca="false">E102</f>
        <v>1601.42683859</v>
      </c>
      <c r="F30" s="41" t="s">
        <v>32</v>
      </c>
      <c r="G30" s="40" t="n">
        <f aca="false">G102</f>
        <v>608.21309289</v>
      </c>
      <c r="H30" s="41" t="s">
        <v>32</v>
      </c>
      <c r="I30" s="40" t="n">
        <f aca="false">I102</f>
        <v>993.2137457</v>
      </c>
      <c r="J30" s="42" t="s">
        <v>32</v>
      </c>
      <c r="K30" s="43" t="n">
        <v>239.94599621</v>
      </c>
      <c r="L30" s="42" t="s">
        <v>32</v>
      </c>
      <c r="M30" s="43" t="n">
        <v>132.26199161</v>
      </c>
      <c r="N30" s="44" t="s">
        <v>32</v>
      </c>
      <c r="O30" s="43" t="n">
        <v>860.95175409</v>
      </c>
      <c r="P30" s="42" t="s">
        <v>32</v>
      </c>
      <c r="Q30" s="43" t="n">
        <v>-107.6840046</v>
      </c>
      <c r="R30" s="42" t="s">
        <v>32</v>
      </c>
      <c r="S30" s="45" t="n">
        <v>-0.448784336062667</v>
      </c>
      <c r="T30" s="38" t="s">
        <v>32</v>
      </c>
    </row>
    <row r="31" customFormat="false" ht="27.95" hidden="false" customHeight="false" outlineLevel="0" collapsed="false">
      <c r="A31" s="29" t="s">
        <v>49</v>
      </c>
      <c r="B31" s="46" t="s">
        <v>50</v>
      </c>
      <c r="C31" s="31" t="s">
        <v>31</v>
      </c>
      <c r="D31" s="40" t="n">
        <f aca="false">D103</f>
        <v>0.59102089</v>
      </c>
      <c r="E31" s="40" t="n">
        <f aca="false">E103</f>
        <v>0.59102089</v>
      </c>
      <c r="F31" s="41" t="s">
        <v>32</v>
      </c>
      <c r="G31" s="40" t="n">
        <f aca="false">G103</f>
        <v>0</v>
      </c>
      <c r="H31" s="41" t="s">
        <v>32</v>
      </c>
      <c r="I31" s="40" t="n">
        <f aca="false">I103</f>
        <v>0.59102089</v>
      </c>
      <c r="J31" s="42" t="s">
        <v>32</v>
      </c>
      <c r="K31" s="43" t="n">
        <v>0.59102089</v>
      </c>
      <c r="L31" s="42" t="s">
        <v>32</v>
      </c>
      <c r="M31" s="43" t="n">
        <v>0.39460082</v>
      </c>
      <c r="N31" s="44" t="s">
        <v>32</v>
      </c>
      <c r="O31" s="43" t="n">
        <v>0.19642007</v>
      </c>
      <c r="P31" s="42" t="s">
        <v>32</v>
      </c>
      <c r="Q31" s="43" t="n">
        <v>-0.19642007</v>
      </c>
      <c r="R31" s="42" t="s">
        <v>32</v>
      </c>
      <c r="S31" s="45" t="n">
        <v>-0.332340317107911</v>
      </c>
      <c r="T31" s="38" t="s">
        <v>32</v>
      </c>
    </row>
    <row r="32" customFormat="false" ht="15" hidden="false" customHeight="false" outlineLevel="0" collapsed="false">
      <c r="A32" s="29" t="s">
        <v>51</v>
      </c>
      <c r="B32" s="39" t="s">
        <v>52</v>
      </c>
      <c r="C32" s="31" t="s">
        <v>31</v>
      </c>
      <c r="D32" s="40" t="n">
        <f aca="false">D121</f>
        <v>17.42453395</v>
      </c>
      <c r="E32" s="40" t="n">
        <f aca="false">E121</f>
        <v>17.42453395</v>
      </c>
      <c r="F32" s="41" t="s">
        <v>32</v>
      </c>
      <c r="G32" s="40" t="n">
        <f aca="false">G121</f>
        <v>0</v>
      </c>
      <c r="H32" s="41" t="s">
        <v>32</v>
      </c>
      <c r="I32" s="40" t="n">
        <f aca="false">I121</f>
        <v>17.42453395</v>
      </c>
      <c r="J32" s="42" t="s">
        <v>32</v>
      </c>
      <c r="K32" s="43" t="n">
        <v>2.4813422</v>
      </c>
      <c r="L32" s="42" t="s">
        <v>32</v>
      </c>
      <c r="M32" s="43" t="n">
        <v>0.22054666</v>
      </c>
      <c r="N32" s="44" t="s">
        <v>32</v>
      </c>
      <c r="O32" s="43" t="n">
        <v>17.20398729</v>
      </c>
      <c r="P32" s="42" t="s">
        <v>32</v>
      </c>
      <c r="Q32" s="43" t="n">
        <v>-2.26079554</v>
      </c>
      <c r="R32" s="42" t="s">
        <v>32</v>
      </c>
      <c r="S32" s="45" t="n">
        <v>-0.911117998960401</v>
      </c>
      <c r="T32" s="38" t="s">
        <v>32</v>
      </c>
    </row>
    <row r="33" customFormat="false" ht="27.95" hidden="false" customHeight="false" outlineLevel="0" collapsed="false">
      <c r="A33" s="29" t="s">
        <v>53</v>
      </c>
      <c r="B33" s="46" t="s">
        <v>54</v>
      </c>
      <c r="C33" s="31" t="s">
        <v>31</v>
      </c>
      <c r="D33" s="40" t="n">
        <f aca="false">D127</f>
        <v>907.34384429</v>
      </c>
      <c r="E33" s="40" t="n">
        <f aca="false">E127</f>
        <v>907.34384429</v>
      </c>
      <c r="F33" s="41" t="s">
        <v>32</v>
      </c>
      <c r="G33" s="40" t="n">
        <f aca="false">G127</f>
        <v>408.21505778</v>
      </c>
      <c r="H33" s="41" t="s">
        <v>32</v>
      </c>
      <c r="I33" s="40" t="n">
        <f aca="false">I127</f>
        <v>499.12878651</v>
      </c>
      <c r="J33" s="42" t="s">
        <v>32</v>
      </c>
      <c r="K33" s="43" t="n">
        <v>141.87313651</v>
      </c>
      <c r="L33" s="42" t="s">
        <v>32</v>
      </c>
      <c r="M33" s="43" t="n">
        <v>100.14239246</v>
      </c>
      <c r="N33" s="44" t="s">
        <v>32</v>
      </c>
      <c r="O33" s="43" t="n">
        <v>398.98639405</v>
      </c>
      <c r="P33" s="42" t="s">
        <v>32</v>
      </c>
      <c r="Q33" s="43" t="n">
        <v>-41.73074405</v>
      </c>
      <c r="R33" s="42" t="s">
        <v>32</v>
      </c>
      <c r="S33" s="45" t="n">
        <v>-0.294141266462087</v>
      </c>
      <c r="T33" s="38" t="s">
        <v>32</v>
      </c>
    </row>
    <row r="34" customFormat="false" ht="39.95" hidden="false" customHeight="false" outlineLevel="0" collapsed="false">
      <c r="A34" s="29" t="s">
        <v>55</v>
      </c>
      <c r="B34" s="46" t="s">
        <v>56</v>
      </c>
      <c r="C34" s="31" t="s">
        <v>31</v>
      </c>
      <c r="D34" s="40" t="n">
        <f aca="false">D144</f>
        <v>0</v>
      </c>
      <c r="E34" s="40" t="n">
        <f aca="false">E144</f>
        <v>0</v>
      </c>
      <c r="F34" s="41" t="s">
        <v>32</v>
      </c>
      <c r="G34" s="40" t="n">
        <f aca="false">G144</f>
        <v>0</v>
      </c>
      <c r="H34" s="41" t="s">
        <v>32</v>
      </c>
      <c r="I34" s="40" t="n">
        <f aca="false">I144</f>
        <v>0</v>
      </c>
      <c r="J34" s="42" t="s">
        <v>32</v>
      </c>
      <c r="K34" s="43" t="n">
        <v>0</v>
      </c>
      <c r="L34" s="42" t="s">
        <v>32</v>
      </c>
      <c r="M34" s="43" t="n">
        <v>0</v>
      </c>
      <c r="N34" s="44" t="s">
        <v>32</v>
      </c>
      <c r="O34" s="43" t="n">
        <v>0</v>
      </c>
      <c r="P34" s="42" t="s">
        <v>32</v>
      </c>
      <c r="Q34" s="43" t="n">
        <v>0</v>
      </c>
      <c r="R34" s="42" t="s">
        <v>32</v>
      </c>
      <c r="S34" s="45" t="n">
        <v>0</v>
      </c>
      <c r="T34" s="38" t="s">
        <v>32</v>
      </c>
    </row>
    <row r="35" customFormat="false" ht="15" hidden="false" customHeight="false" outlineLevel="0" collapsed="false">
      <c r="A35" s="29" t="s">
        <v>57</v>
      </c>
      <c r="B35" s="39" t="s">
        <v>58</v>
      </c>
      <c r="C35" s="31" t="s">
        <v>31</v>
      </c>
      <c r="D35" s="40" t="n">
        <f aca="false">D151</f>
        <v>436.4248102</v>
      </c>
      <c r="E35" s="40" t="n">
        <f aca="false">E151</f>
        <v>436.4248102</v>
      </c>
      <c r="F35" s="41" t="s">
        <v>32</v>
      </c>
      <c r="G35" s="40" t="n">
        <f aca="false">G151</f>
        <v>123.90679279</v>
      </c>
      <c r="H35" s="41" t="s">
        <v>32</v>
      </c>
      <c r="I35" s="40" t="n">
        <f aca="false">I151</f>
        <v>312.51801741</v>
      </c>
      <c r="J35" s="42" t="s">
        <v>32</v>
      </c>
      <c r="K35" s="43" t="n">
        <v>67.33255734</v>
      </c>
      <c r="L35" s="42" t="s">
        <v>32</v>
      </c>
      <c r="M35" s="43" t="n">
        <v>9.16683858</v>
      </c>
      <c r="N35" s="44" t="s">
        <v>32</v>
      </c>
      <c r="O35" s="43" t="n">
        <v>303.35117883</v>
      </c>
      <c r="P35" s="42" t="s">
        <v>32</v>
      </c>
      <c r="Q35" s="43" t="n">
        <v>-58.16571876</v>
      </c>
      <c r="R35" s="42" t="s">
        <v>32</v>
      </c>
      <c r="S35" s="45" t="n">
        <v>-0.863857263972442</v>
      </c>
      <c r="T35" s="38" t="s">
        <v>32</v>
      </c>
    </row>
    <row r="36" customFormat="false" ht="39.95" hidden="false" customHeight="false" outlineLevel="0" collapsed="false">
      <c r="A36" s="29" t="s">
        <v>59</v>
      </c>
      <c r="B36" s="46" t="s">
        <v>44</v>
      </c>
      <c r="C36" s="31" t="s">
        <v>31</v>
      </c>
      <c r="D36" s="40" t="n">
        <f aca="false">D160</f>
        <v>0</v>
      </c>
      <c r="E36" s="40" t="n">
        <f aca="false">E160</f>
        <v>0</v>
      </c>
      <c r="F36" s="41" t="s">
        <v>32</v>
      </c>
      <c r="G36" s="40" t="n">
        <f aca="false">G160</f>
        <v>0</v>
      </c>
      <c r="H36" s="41" t="s">
        <v>32</v>
      </c>
      <c r="I36" s="40" t="n">
        <f aca="false">I160</f>
        <v>0</v>
      </c>
      <c r="J36" s="42" t="s">
        <v>32</v>
      </c>
      <c r="K36" s="43" t="n">
        <v>0</v>
      </c>
      <c r="L36" s="42" t="s">
        <v>32</v>
      </c>
      <c r="M36" s="43" t="n">
        <v>0</v>
      </c>
      <c r="N36" s="44" t="s">
        <v>32</v>
      </c>
      <c r="O36" s="43" t="n">
        <v>0</v>
      </c>
      <c r="P36" s="42" t="s">
        <v>32</v>
      </c>
      <c r="Q36" s="43" t="n">
        <v>0</v>
      </c>
      <c r="R36" s="42" t="s">
        <v>32</v>
      </c>
      <c r="S36" s="45" t="n">
        <v>0</v>
      </c>
      <c r="T36" s="38" t="s">
        <v>32</v>
      </c>
    </row>
    <row r="37" customFormat="false" ht="15" hidden="false" customHeight="false" outlineLevel="0" collapsed="false">
      <c r="A37" s="29" t="s">
        <v>60</v>
      </c>
      <c r="B37" s="39" t="s">
        <v>46</v>
      </c>
      <c r="C37" s="31" t="s">
        <v>31</v>
      </c>
      <c r="D37" s="40" t="n">
        <f aca="false">D161</f>
        <v>239.64262926</v>
      </c>
      <c r="E37" s="40" t="n">
        <f aca="false">E161</f>
        <v>239.64262926</v>
      </c>
      <c r="F37" s="41" t="s">
        <v>32</v>
      </c>
      <c r="G37" s="40" t="n">
        <f aca="false">G161</f>
        <v>76.09124232</v>
      </c>
      <c r="H37" s="41" t="s">
        <v>32</v>
      </c>
      <c r="I37" s="40" t="n">
        <f aca="false">I161</f>
        <v>163.55138694</v>
      </c>
      <c r="J37" s="42" t="s">
        <v>32</v>
      </c>
      <c r="K37" s="43" t="n">
        <v>27.66793927</v>
      </c>
      <c r="L37" s="42" t="s">
        <v>32</v>
      </c>
      <c r="M37" s="43" t="n">
        <v>22.33761309</v>
      </c>
      <c r="N37" s="44" t="s">
        <v>32</v>
      </c>
      <c r="O37" s="43" t="n">
        <v>141.21377385</v>
      </c>
      <c r="P37" s="42" t="s">
        <v>32</v>
      </c>
      <c r="Q37" s="43" t="n">
        <v>-5.33032618</v>
      </c>
      <c r="R37" s="42" t="s">
        <v>32</v>
      </c>
      <c r="S37" s="45" t="n">
        <v>-0.192653530426807</v>
      </c>
      <c r="T37" s="38" t="s">
        <v>32</v>
      </c>
    </row>
    <row r="38" customFormat="false" ht="65.95" hidden="false" customHeight="false" outlineLevel="0" collapsed="false">
      <c r="A38" s="29" t="s">
        <v>61</v>
      </c>
      <c r="B38" s="46" t="s">
        <v>62</v>
      </c>
      <c r="C38" s="31" t="s">
        <v>31</v>
      </c>
      <c r="D38" s="40" t="n">
        <f aca="false">D168</f>
        <v>131.67603269</v>
      </c>
      <c r="E38" s="40" t="n">
        <f aca="false">E168</f>
        <v>131.67603269</v>
      </c>
      <c r="F38" s="41" t="s">
        <v>32</v>
      </c>
      <c r="G38" s="40" t="n">
        <f aca="false">G168</f>
        <v>53.81931453</v>
      </c>
      <c r="H38" s="41" t="s">
        <v>32</v>
      </c>
      <c r="I38" s="40" t="n">
        <f aca="false">I168</f>
        <v>77.85671816</v>
      </c>
      <c r="J38" s="42" t="s">
        <v>32</v>
      </c>
      <c r="K38" s="43" t="n">
        <v>11.28592377</v>
      </c>
      <c r="L38" s="42" t="s">
        <v>32</v>
      </c>
      <c r="M38" s="43" t="n">
        <v>12.37828027</v>
      </c>
      <c r="N38" s="44" t="s">
        <v>32</v>
      </c>
      <c r="O38" s="43" t="n">
        <v>65.47843789</v>
      </c>
      <c r="P38" s="42" t="s">
        <v>32</v>
      </c>
      <c r="Q38" s="43" t="n">
        <v>1.0923565</v>
      </c>
      <c r="R38" s="42" t="s">
        <v>32</v>
      </c>
      <c r="S38" s="45" t="n">
        <v>0.0967892856855615</v>
      </c>
      <c r="T38" s="38" t="s">
        <v>32</v>
      </c>
    </row>
    <row r="39" customFormat="false" ht="15" hidden="false" customHeight="false" outlineLevel="0" collapsed="false">
      <c r="A39" s="29" t="s">
        <v>63</v>
      </c>
      <c r="B39" s="46" t="s">
        <v>52</v>
      </c>
      <c r="C39" s="31" t="s">
        <v>31</v>
      </c>
      <c r="D39" s="40" t="n">
        <f aca="false">D169</f>
        <v>0</v>
      </c>
      <c r="E39" s="40" t="n">
        <f aca="false">E169</f>
        <v>0</v>
      </c>
      <c r="F39" s="41" t="s">
        <v>32</v>
      </c>
      <c r="G39" s="40" t="n">
        <f aca="false">G169</f>
        <v>0</v>
      </c>
      <c r="H39" s="41" t="s">
        <v>32</v>
      </c>
      <c r="I39" s="40" t="n">
        <f aca="false">I169</f>
        <v>0</v>
      </c>
      <c r="J39" s="42" t="s">
        <v>32</v>
      </c>
      <c r="K39" s="43" t="n">
        <v>0</v>
      </c>
      <c r="L39" s="42" t="s">
        <v>32</v>
      </c>
      <c r="M39" s="43" t="n">
        <v>0</v>
      </c>
      <c r="N39" s="44" t="s">
        <v>32</v>
      </c>
      <c r="O39" s="43" t="n">
        <v>0</v>
      </c>
      <c r="P39" s="42" t="s">
        <v>32</v>
      </c>
      <c r="Q39" s="43" t="n">
        <v>0</v>
      </c>
      <c r="R39" s="42" t="s">
        <v>32</v>
      </c>
      <c r="S39" s="45" t="n">
        <v>0</v>
      </c>
      <c r="T39" s="38" t="s">
        <v>32</v>
      </c>
    </row>
    <row r="40" customFormat="false" ht="27.95" hidden="false" customHeight="false" outlineLevel="0" collapsed="false">
      <c r="A40" s="29" t="s">
        <v>64</v>
      </c>
      <c r="B40" s="46" t="s">
        <v>65</v>
      </c>
      <c r="C40" s="31" t="s">
        <v>31</v>
      </c>
      <c r="D40" s="40" t="n">
        <f aca="false">D175</f>
        <v>0</v>
      </c>
      <c r="E40" s="40" t="n">
        <f aca="false">E175</f>
        <v>0</v>
      </c>
      <c r="F40" s="41" t="s">
        <v>32</v>
      </c>
      <c r="G40" s="40" t="n">
        <f aca="false">G175</f>
        <v>0</v>
      </c>
      <c r="H40" s="41" t="s">
        <v>32</v>
      </c>
      <c r="I40" s="40" t="n">
        <f aca="false">I175</f>
        <v>0</v>
      </c>
      <c r="J40" s="42" t="s">
        <v>32</v>
      </c>
      <c r="K40" s="43" t="n">
        <v>0</v>
      </c>
      <c r="L40" s="42" t="s">
        <v>32</v>
      </c>
      <c r="M40" s="43" t="n">
        <v>0</v>
      </c>
      <c r="N40" s="44" t="s">
        <v>32</v>
      </c>
      <c r="O40" s="43" t="n">
        <v>0</v>
      </c>
      <c r="P40" s="42" t="s">
        <v>32</v>
      </c>
      <c r="Q40" s="43" t="n">
        <v>0</v>
      </c>
      <c r="R40" s="42" t="s">
        <v>32</v>
      </c>
      <c r="S40" s="45" t="n">
        <v>0</v>
      </c>
      <c r="T40" s="38" t="s">
        <v>32</v>
      </c>
    </row>
    <row r="41" customFormat="false" ht="27.95" hidden="false" customHeight="false" outlineLevel="0" collapsed="false">
      <c r="A41" s="29" t="s">
        <v>66</v>
      </c>
      <c r="B41" s="46" t="s">
        <v>67</v>
      </c>
      <c r="C41" s="31" t="s">
        <v>31</v>
      </c>
      <c r="D41" s="40" t="n">
        <f aca="false">D182</f>
        <v>32.948566</v>
      </c>
      <c r="E41" s="40" t="n">
        <f aca="false">E182</f>
        <v>32.948566</v>
      </c>
      <c r="F41" s="41" t="s">
        <v>32</v>
      </c>
      <c r="G41" s="40" t="n">
        <f aca="false">G182</f>
        <v>32.788157</v>
      </c>
      <c r="H41" s="41" t="s">
        <v>32</v>
      </c>
      <c r="I41" s="40" t="n">
        <f aca="false">I182</f>
        <v>0.160409</v>
      </c>
      <c r="J41" s="42" t="s">
        <v>32</v>
      </c>
      <c r="K41" s="43" t="n">
        <v>0.160409</v>
      </c>
      <c r="L41" s="42" t="s">
        <v>32</v>
      </c>
      <c r="M41" s="43" t="n">
        <v>0.160409</v>
      </c>
      <c r="N41" s="44" t="s">
        <v>32</v>
      </c>
      <c r="O41" s="43" t="n">
        <v>0</v>
      </c>
      <c r="P41" s="42" t="s">
        <v>32</v>
      </c>
      <c r="Q41" s="43" t="n">
        <v>0</v>
      </c>
      <c r="R41" s="42" t="s">
        <v>32</v>
      </c>
      <c r="S41" s="45" t="n">
        <v>0</v>
      </c>
      <c r="T41" s="38" t="s">
        <v>32</v>
      </c>
    </row>
    <row r="42" customFormat="false" ht="39.95" hidden="false" customHeight="false" outlineLevel="0" collapsed="false">
      <c r="A42" s="29" t="s">
        <v>68</v>
      </c>
      <c r="B42" s="46" t="s">
        <v>44</v>
      </c>
      <c r="C42" s="31" t="s">
        <v>31</v>
      </c>
      <c r="D42" s="40" t="n">
        <f aca="false">D192</f>
        <v>0</v>
      </c>
      <c r="E42" s="40" t="n">
        <f aca="false">E192</f>
        <v>0</v>
      </c>
      <c r="F42" s="41" t="s">
        <v>32</v>
      </c>
      <c r="G42" s="40" t="n">
        <f aca="false">G192</f>
        <v>0</v>
      </c>
      <c r="H42" s="41" t="s">
        <v>32</v>
      </c>
      <c r="I42" s="40" t="n">
        <f aca="false">I192</f>
        <v>0</v>
      </c>
      <c r="J42" s="42" t="s">
        <v>32</v>
      </c>
      <c r="K42" s="43" t="n">
        <v>0</v>
      </c>
      <c r="L42" s="42" t="s">
        <v>32</v>
      </c>
      <c r="M42" s="43" t="n">
        <v>0</v>
      </c>
      <c r="N42" s="44" t="s">
        <v>32</v>
      </c>
      <c r="O42" s="43" t="n">
        <v>0</v>
      </c>
      <c r="P42" s="42" t="s">
        <v>32</v>
      </c>
      <c r="Q42" s="43" t="n">
        <v>0</v>
      </c>
      <c r="R42" s="42" t="s">
        <v>32</v>
      </c>
      <c r="S42" s="45" t="n">
        <v>0</v>
      </c>
      <c r="T42" s="38" t="s">
        <v>32</v>
      </c>
    </row>
    <row r="43" customFormat="false" ht="15" hidden="false" customHeight="false" outlineLevel="0" collapsed="false">
      <c r="A43" s="29" t="s">
        <v>69</v>
      </c>
      <c r="B43" s="46" t="s">
        <v>46</v>
      </c>
      <c r="C43" s="31" t="s">
        <v>31</v>
      </c>
      <c r="D43" s="40" t="n">
        <f aca="false">D193</f>
        <v>98.72746669</v>
      </c>
      <c r="E43" s="40" t="n">
        <f aca="false">E193</f>
        <v>98.72746669</v>
      </c>
      <c r="F43" s="41" t="s">
        <v>32</v>
      </c>
      <c r="G43" s="40" t="n">
        <f aca="false">G193</f>
        <v>21.03115753</v>
      </c>
      <c r="H43" s="41" t="s">
        <v>32</v>
      </c>
      <c r="I43" s="40" t="n">
        <f aca="false">I193</f>
        <v>77.69630916</v>
      </c>
      <c r="J43" s="42" t="s">
        <v>32</v>
      </c>
      <c r="K43" s="43" t="n">
        <v>11.12551477</v>
      </c>
      <c r="L43" s="42" t="s">
        <v>32</v>
      </c>
      <c r="M43" s="43" t="n">
        <v>12.21787127</v>
      </c>
      <c r="N43" s="44" t="s">
        <v>32</v>
      </c>
      <c r="O43" s="43" t="n">
        <v>65.47843789</v>
      </c>
      <c r="P43" s="42" t="s">
        <v>32</v>
      </c>
      <c r="Q43" s="43" t="n">
        <v>1.0923565</v>
      </c>
      <c r="R43" s="42" t="s">
        <v>32</v>
      </c>
      <c r="S43" s="45" t="n">
        <v>0.0981848051602559</v>
      </c>
      <c r="T43" s="38" t="s">
        <v>32</v>
      </c>
    </row>
    <row r="44" customFormat="false" ht="15" hidden="false" customHeight="false" outlineLevel="0" collapsed="false">
      <c r="A44" s="47" t="s">
        <v>70</v>
      </c>
      <c r="B44" s="48" t="s">
        <v>71</v>
      </c>
      <c r="C44" s="49" t="s">
        <v>31</v>
      </c>
      <c r="D44" s="50" t="n">
        <f aca="false">D195</f>
        <v>52.33367934</v>
      </c>
      <c r="E44" s="50" t="n">
        <f aca="false">E195</f>
        <v>52.33367934</v>
      </c>
      <c r="F44" s="51" t="s">
        <v>32</v>
      </c>
      <c r="G44" s="50" t="n">
        <f aca="false">G195</f>
        <v>19.45251633</v>
      </c>
      <c r="H44" s="51" t="s">
        <v>32</v>
      </c>
      <c r="I44" s="50" t="n">
        <f aca="false">I195</f>
        <v>32.88116301</v>
      </c>
      <c r="J44" s="52" t="s">
        <v>32</v>
      </c>
      <c r="K44" s="53" t="n">
        <v>32.80164301</v>
      </c>
      <c r="L44" s="52" t="s">
        <v>32</v>
      </c>
      <c r="M44" s="53" t="n">
        <v>14.88410396</v>
      </c>
      <c r="N44" s="54" t="s">
        <v>32</v>
      </c>
      <c r="O44" s="53" t="n">
        <v>17.99705905</v>
      </c>
      <c r="P44" s="52" t="s">
        <v>32</v>
      </c>
      <c r="Q44" s="53" t="n">
        <v>-17.91753905</v>
      </c>
      <c r="R44" s="52" t="s">
        <v>32</v>
      </c>
      <c r="S44" s="55" t="n">
        <v>-0.546239072370174</v>
      </c>
      <c r="T44" s="56" t="s">
        <v>32</v>
      </c>
    </row>
    <row r="45" customFormat="false" ht="15" hidden="false" customHeight="false" outlineLevel="0" collapsed="false">
      <c r="A45" s="57" t="s">
        <v>72</v>
      </c>
      <c r="B45" s="58" t="s">
        <v>73</v>
      </c>
      <c r="C45" s="59" t="s">
        <v>31</v>
      </c>
      <c r="D45" s="60" t="n">
        <f aca="false">SUM(D46,D102,D195,D168)</f>
        <v>2540.6287708</v>
      </c>
      <c r="E45" s="60" t="n">
        <f aca="false">SUM(E46,E102,E195,E168)</f>
        <v>2540.6287708</v>
      </c>
      <c r="F45" s="61" t="s">
        <v>32</v>
      </c>
      <c r="G45" s="60" t="n">
        <f aca="false">SUM(G46,G102,G195,G168)</f>
        <v>1038.55678032</v>
      </c>
      <c r="H45" s="61" t="s">
        <v>32</v>
      </c>
      <c r="I45" s="60" t="n">
        <f aca="false">SUM(I46,I102,I195,I168)</f>
        <v>1502.07199048</v>
      </c>
      <c r="J45" s="62" t="s">
        <v>32</v>
      </c>
      <c r="K45" s="63" t="n">
        <v>403.58286089</v>
      </c>
      <c r="L45" s="62" t="s">
        <v>32</v>
      </c>
      <c r="M45" s="63" t="n">
        <v>208.51006218</v>
      </c>
      <c r="N45" s="64" t="s">
        <v>32</v>
      </c>
      <c r="O45" s="63" t="n">
        <v>1293.5619283</v>
      </c>
      <c r="P45" s="62" t="s">
        <v>32</v>
      </c>
      <c r="Q45" s="63" t="n">
        <v>-195.07279871</v>
      </c>
      <c r="R45" s="62" t="s">
        <v>32</v>
      </c>
      <c r="S45" s="65" t="n">
        <v>-0.483352534544743</v>
      </c>
      <c r="T45" s="66" t="s">
        <v>32</v>
      </c>
    </row>
    <row r="46" customFormat="false" ht="52.95" hidden="false" customHeight="false" outlineLevel="0" collapsed="false">
      <c r="A46" s="67" t="s">
        <v>74</v>
      </c>
      <c r="B46" s="39" t="s">
        <v>34</v>
      </c>
      <c r="C46" s="31" t="s">
        <v>31</v>
      </c>
      <c r="D46" s="40" t="n">
        <f aca="false">SUM(D47,D75,D96,D99,D100:D101)</f>
        <v>755.19222018</v>
      </c>
      <c r="E46" s="40" t="n">
        <f aca="false">SUM(E47,E75,E96,E99,E100:E101)</f>
        <v>755.19222018</v>
      </c>
      <c r="F46" s="41" t="s">
        <v>32</v>
      </c>
      <c r="G46" s="40" t="n">
        <f aca="false">SUM(G47,G75,G96,G99,G100:G101)</f>
        <v>357.07185657</v>
      </c>
      <c r="H46" s="41" t="s">
        <v>32</v>
      </c>
      <c r="I46" s="40" t="n">
        <f aca="false">SUM(I47,I75,I96,I99,I100:I101)</f>
        <v>398.12036361</v>
      </c>
      <c r="J46" s="42" t="s">
        <v>32</v>
      </c>
      <c r="K46" s="43" t="n">
        <v>119.5492979</v>
      </c>
      <c r="L46" s="42" t="s">
        <v>32</v>
      </c>
      <c r="M46" s="43" t="n">
        <v>48.98568634</v>
      </c>
      <c r="N46" s="44" t="s">
        <v>32</v>
      </c>
      <c r="O46" s="43" t="n">
        <v>349.13467727</v>
      </c>
      <c r="P46" s="42" t="s">
        <v>32</v>
      </c>
      <c r="Q46" s="43" t="n">
        <v>-70.56361156</v>
      </c>
      <c r="R46" s="42" t="s">
        <v>32</v>
      </c>
      <c r="S46" s="45" t="n">
        <v>-0.590246975929752</v>
      </c>
      <c r="T46" s="38" t="s">
        <v>32</v>
      </c>
    </row>
    <row r="47" customFormat="false" ht="27.95" hidden="false" customHeight="false" outlineLevel="0" collapsed="false">
      <c r="A47" s="67" t="s">
        <v>75</v>
      </c>
      <c r="B47" s="39" t="s">
        <v>76</v>
      </c>
      <c r="C47" s="31" t="s">
        <v>31</v>
      </c>
      <c r="D47" s="40" t="n">
        <f aca="false">SUM(D48,D57,D60,D69)</f>
        <v>699.21639013</v>
      </c>
      <c r="E47" s="40" t="n">
        <f aca="false">SUM(E48,E57,E60,E69)</f>
        <v>699.21639013</v>
      </c>
      <c r="F47" s="41" t="s">
        <v>32</v>
      </c>
      <c r="G47" s="40" t="n">
        <f aca="false">SUM(G48,G57,G60,G69)</f>
        <v>347.01785353</v>
      </c>
      <c r="H47" s="41" t="s">
        <v>32</v>
      </c>
      <c r="I47" s="40" t="n">
        <f aca="false">SUM(I48,I57,I60,I69)</f>
        <v>352.1985366</v>
      </c>
      <c r="J47" s="42" t="s">
        <v>32</v>
      </c>
      <c r="K47" s="43" t="n">
        <v>109.76533967</v>
      </c>
      <c r="L47" s="42" t="s">
        <v>32</v>
      </c>
      <c r="M47" s="43" t="n">
        <v>41.33689351</v>
      </c>
      <c r="N47" s="44" t="s">
        <v>32</v>
      </c>
      <c r="O47" s="43" t="n">
        <v>310.86164309</v>
      </c>
      <c r="P47" s="42" t="s">
        <v>32</v>
      </c>
      <c r="Q47" s="43" t="n">
        <v>-68.42844616</v>
      </c>
      <c r="R47" s="42" t="s">
        <v>32</v>
      </c>
      <c r="S47" s="45" t="n">
        <v>-0.623406681614836</v>
      </c>
      <c r="T47" s="38" t="s">
        <v>32</v>
      </c>
    </row>
    <row r="48" customFormat="false" ht="39.95" hidden="false" customHeight="false" outlineLevel="0" collapsed="false">
      <c r="A48" s="67" t="s">
        <v>77</v>
      </c>
      <c r="B48" s="39" t="s">
        <v>78</v>
      </c>
      <c r="C48" s="31" t="s">
        <v>31</v>
      </c>
      <c r="D48" s="40" t="n">
        <f aca="false">D49+D50+D51</f>
        <v>585.08622624</v>
      </c>
      <c r="E48" s="40" t="n">
        <f aca="false">E49+E50+E51</f>
        <v>585.08622624</v>
      </c>
      <c r="F48" s="41" t="s">
        <v>32</v>
      </c>
      <c r="G48" s="40" t="n">
        <f aca="false">G49+G50+G51</f>
        <v>252.16640331</v>
      </c>
      <c r="H48" s="41" t="s">
        <v>32</v>
      </c>
      <c r="I48" s="40" t="n">
        <f aca="false">I49+I50+I51</f>
        <v>332.91982293</v>
      </c>
      <c r="J48" s="42" t="s">
        <v>32</v>
      </c>
      <c r="K48" s="43" t="n">
        <v>90.486626</v>
      </c>
      <c r="L48" s="42" t="s">
        <v>32</v>
      </c>
      <c r="M48" s="43" t="n">
        <v>33.23498557</v>
      </c>
      <c r="N48" s="44" t="s">
        <v>32</v>
      </c>
      <c r="O48" s="43" t="n">
        <v>299.68483736</v>
      </c>
      <c r="P48" s="42" t="s">
        <v>32</v>
      </c>
      <c r="Q48" s="43" t="n">
        <v>-57.25164043</v>
      </c>
      <c r="R48" s="42" t="s">
        <v>32</v>
      </c>
      <c r="S48" s="45" t="n">
        <v>-0.632708312386407</v>
      </c>
      <c r="T48" s="38" t="s">
        <v>32</v>
      </c>
    </row>
    <row r="49" customFormat="false" ht="52.95" hidden="false" customHeight="false" outlineLevel="0" collapsed="false">
      <c r="A49" s="67" t="s">
        <v>79</v>
      </c>
      <c r="B49" s="68" t="s">
        <v>80</v>
      </c>
      <c r="C49" s="31" t="s">
        <v>31</v>
      </c>
      <c r="D49" s="69" t="n">
        <v>219.56028348</v>
      </c>
      <c r="E49" s="69" t="n">
        <v>219.56028348</v>
      </c>
      <c r="F49" s="41" t="s">
        <v>32</v>
      </c>
      <c r="G49" s="70" t="n">
        <v>98.75265437</v>
      </c>
      <c r="H49" s="41" t="s">
        <v>32</v>
      </c>
      <c r="I49" s="70" t="n">
        <f aca="false">E49-G49</f>
        <v>120.80762911</v>
      </c>
      <c r="J49" s="42" t="s">
        <v>32</v>
      </c>
      <c r="K49" s="71" t="n">
        <v>18.99810506</v>
      </c>
      <c r="L49" s="42" t="s">
        <v>32</v>
      </c>
      <c r="M49" s="71" t="n">
        <v>19.19729977</v>
      </c>
      <c r="N49" s="44" t="s">
        <v>32</v>
      </c>
      <c r="O49" s="71" t="n">
        <v>101.61032934</v>
      </c>
      <c r="P49" s="42" t="s">
        <v>32</v>
      </c>
      <c r="Q49" s="71" t="n">
        <v>0.19919471</v>
      </c>
      <c r="R49" s="42" t="s">
        <v>32</v>
      </c>
      <c r="S49" s="72" t="n">
        <v>0.0104849778107291</v>
      </c>
      <c r="T49" s="38" t="s">
        <v>32</v>
      </c>
    </row>
    <row r="50" customFormat="false" ht="128.35" hidden="false" customHeight="false" outlineLevel="0" collapsed="false">
      <c r="A50" s="67" t="s">
        <v>81</v>
      </c>
      <c r="B50" s="68" t="s">
        <v>82</v>
      </c>
      <c r="C50" s="31" t="s">
        <v>31</v>
      </c>
      <c r="D50" s="70" t="n">
        <v>341.53162213</v>
      </c>
      <c r="E50" s="70" t="n">
        <v>341.53162213</v>
      </c>
      <c r="F50" s="41" t="s">
        <v>32</v>
      </c>
      <c r="G50" s="70" t="n">
        <v>153.41374894</v>
      </c>
      <c r="H50" s="41" t="s">
        <v>32</v>
      </c>
      <c r="I50" s="70" t="n">
        <f aca="false">E50-G50</f>
        <v>188.11787319</v>
      </c>
      <c r="J50" s="42" t="s">
        <v>32</v>
      </c>
      <c r="K50" s="71" t="n">
        <v>59.79570313</v>
      </c>
      <c r="L50" s="42" t="s">
        <v>32</v>
      </c>
      <c r="M50" s="71" t="n">
        <v>12.45463377</v>
      </c>
      <c r="N50" s="44" t="s">
        <v>32</v>
      </c>
      <c r="O50" s="71" t="n">
        <v>175.66323942</v>
      </c>
      <c r="P50" s="42" t="s">
        <v>32</v>
      </c>
      <c r="Q50" s="71" t="n">
        <v>-47.34106936</v>
      </c>
      <c r="R50" s="42" t="s">
        <v>32</v>
      </c>
      <c r="S50" s="72" t="n">
        <v>-0.791713566058037</v>
      </c>
      <c r="T50" s="38" t="s">
        <v>83</v>
      </c>
    </row>
    <row r="51" customFormat="false" ht="52.95" hidden="false" customHeight="false" outlineLevel="0" collapsed="false">
      <c r="A51" s="67" t="s">
        <v>84</v>
      </c>
      <c r="B51" s="46" t="s">
        <v>85</v>
      </c>
      <c r="C51" s="31" t="s">
        <v>31</v>
      </c>
      <c r="D51" s="40" t="n">
        <f aca="false">SUM(D52:D56)</f>
        <v>23.99432063</v>
      </c>
      <c r="E51" s="40" t="n">
        <f aca="false">SUM(E52:E56)</f>
        <v>23.99432063</v>
      </c>
      <c r="F51" s="41" t="s">
        <v>32</v>
      </c>
      <c r="G51" s="40" t="n">
        <f aca="false">SUM(G52:G56)</f>
        <v>0</v>
      </c>
      <c r="H51" s="41" t="s">
        <v>32</v>
      </c>
      <c r="I51" s="40" t="n">
        <f aca="false">SUM(I52:I56)</f>
        <v>23.99432063</v>
      </c>
      <c r="J51" s="42" t="s">
        <v>32</v>
      </c>
      <c r="K51" s="43" t="n">
        <v>11.69281781</v>
      </c>
      <c r="L51" s="42" t="s">
        <v>32</v>
      </c>
      <c r="M51" s="43" t="n">
        <v>1.58305203</v>
      </c>
      <c r="N51" s="73" t="n">
        <v>0</v>
      </c>
      <c r="O51" s="43" t="n">
        <v>22.4112686</v>
      </c>
      <c r="P51" s="42" t="s">
        <v>32</v>
      </c>
      <c r="Q51" s="43" t="n">
        <v>-10.10976578</v>
      </c>
      <c r="R51" s="42" t="s">
        <v>32</v>
      </c>
      <c r="S51" s="45" t="n">
        <v>-0.864613298887961</v>
      </c>
      <c r="T51" s="38" t="s">
        <v>32</v>
      </c>
    </row>
    <row r="52" customFormat="false" ht="78.95" hidden="false" customHeight="false" outlineLevel="0" collapsed="false">
      <c r="A52" s="67" t="s">
        <v>84</v>
      </c>
      <c r="B52" s="68" t="s">
        <v>86</v>
      </c>
      <c r="C52" s="74" t="s">
        <v>87</v>
      </c>
      <c r="D52" s="70" t="n">
        <v>12.57319553</v>
      </c>
      <c r="E52" s="70" t="n">
        <v>12.57319553</v>
      </c>
      <c r="F52" s="41" t="s">
        <v>32</v>
      </c>
      <c r="G52" s="70" t="n">
        <v>0</v>
      </c>
      <c r="H52" s="41" t="s">
        <v>32</v>
      </c>
      <c r="I52" s="70" t="n">
        <f aca="false">E52-G52</f>
        <v>12.57319553</v>
      </c>
      <c r="J52" s="42" t="s">
        <v>32</v>
      </c>
      <c r="K52" s="71" t="n">
        <v>0.27169271</v>
      </c>
      <c r="L52" s="42" t="s">
        <v>32</v>
      </c>
      <c r="M52" s="71" t="n">
        <v>0.34852914</v>
      </c>
      <c r="N52" s="44" t="s">
        <v>32</v>
      </c>
      <c r="O52" s="71" t="n">
        <v>12.22466639</v>
      </c>
      <c r="P52" s="42" t="s">
        <v>32</v>
      </c>
      <c r="Q52" s="71" t="n">
        <v>0.07683643</v>
      </c>
      <c r="R52" s="42" t="s">
        <v>32</v>
      </c>
      <c r="S52" s="72" t="n">
        <v>0.282806373420914</v>
      </c>
      <c r="T52" s="38" t="s">
        <v>88</v>
      </c>
    </row>
    <row r="53" customFormat="false" ht="39.95" hidden="false" customHeight="false" outlineLevel="0" collapsed="false">
      <c r="A53" s="67" t="s">
        <v>84</v>
      </c>
      <c r="B53" s="68" t="s">
        <v>89</v>
      </c>
      <c r="C53" s="74" t="s">
        <v>90</v>
      </c>
      <c r="D53" s="70" t="n">
        <v>0.75006148</v>
      </c>
      <c r="E53" s="70" t="n">
        <v>0.75006148</v>
      </c>
      <c r="F53" s="41" t="s">
        <v>32</v>
      </c>
      <c r="G53" s="70" t="n">
        <v>0</v>
      </c>
      <c r="H53" s="41" t="s">
        <v>32</v>
      </c>
      <c r="I53" s="70" t="n">
        <f aca="false">E53-G53</f>
        <v>0.75006148</v>
      </c>
      <c r="J53" s="42" t="s">
        <v>32</v>
      </c>
      <c r="K53" s="71" t="n">
        <v>0.75006148</v>
      </c>
      <c r="L53" s="42" t="s">
        <v>32</v>
      </c>
      <c r="M53" s="71" t="n">
        <v>0.72578704</v>
      </c>
      <c r="N53" s="44" t="s">
        <v>32</v>
      </c>
      <c r="O53" s="71" t="n">
        <v>0.0242744399999999</v>
      </c>
      <c r="P53" s="42" t="s">
        <v>32</v>
      </c>
      <c r="Q53" s="71" t="n">
        <v>-0.02427444</v>
      </c>
      <c r="R53" s="42" t="s">
        <v>32</v>
      </c>
      <c r="S53" s="72" t="n">
        <v>-0.0323632670751203</v>
      </c>
      <c r="T53" s="38" t="s">
        <v>32</v>
      </c>
    </row>
    <row r="54" customFormat="false" ht="52.95" hidden="false" customHeight="false" outlineLevel="0" collapsed="false">
      <c r="A54" s="67" t="s">
        <v>84</v>
      </c>
      <c r="B54" s="75" t="s">
        <v>91</v>
      </c>
      <c r="C54" s="76" t="s">
        <v>92</v>
      </c>
      <c r="D54" s="40" t="n">
        <v>7.81672451</v>
      </c>
      <c r="E54" s="40" t="n">
        <v>7.81672451</v>
      </c>
      <c r="F54" s="41" t="s">
        <v>32</v>
      </c>
      <c r="G54" s="40" t="n">
        <v>0</v>
      </c>
      <c r="H54" s="41" t="s">
        <v>32</v>
      </c>
      <c r="I54" s="70" t="n">
        <f aca="false">E54-G54</f>
        <v>7.81672451</v>
      </c>
      <c r="J54" s="42" t="s">
        <v>32</v>
      </c>
      <c r="K54" s="43" t="n">
        <v>7.81672451</v>
      </c>
      <c r="L54" s="42" t="s">
        <v>32</v>
      </c>
      <c r="M54" s="43" t="n">
        <v>0</v>
      </c>
      <c r="N54" s="44" t="s">
        <v>32</v>
      </c>
      <c r="O54" s="43" t="n">
        <v>7.81672451</v>
      </c>
      <c r="P54" s="42" t="s">
        <v>32</v>
      </c>
      <c r="Q54" s="43" t="n">
        <v>-7.81672451</v>
      </c>
      <c r="R54" s="42" t="s">
        <v>32</v>
      </c>
      <c r="S54" s="45" t="n">
        <v>-1</v>
      </c>
      <c r="T54" s="38" t="s">
        <v>93</v>
      </c>
    </row>
    <row r="55" customFormat="false" ht="78.95" hidden="false" customHeight="false" outlineLevel="0" collapsed="false">
      <c r="A55" s="67" t="s">
        <v>84</v>
      </c>
      <c r="B55" s="68" t="s">
        <v>94</v>
      </c>
      <c r="C55" s="74" t="s">
        <v>95</v>
      </c>
      <c r="D55" s="70" t="n">
        <v>0.59187119</v>
      </c>
      <c r="E55" s="70" t="n">
        <v>0.59187119</v>
      </c>
      <c r="F55" s="41" t="s">
        <v>32</v>
      </c>
      <c r="G55" s="70" t="n">
        <v>0</v>
      </c>
      <c r="H55" s="41" t="s">
        <v>32</v>
      </c>
      <c r="I55" s="70" t="n">
        <f aca="false">E55-G55</f>
        <v>0.59187119</v>
      </c>
      <c r="J55" s="42" t="s">
        <v>32</v>
      </c>
      <c r="K55" s="71" t="n">
        <v>0.59187119</v>
      </c>
      <c r="L55" s="42" t="s">
        <v>32</v>
      </c>
      <c r="M55" s="71" t="n">
        <v>0.1825862</v>
      </c>
      <c r="N55" s="44" t="s">
        <v>32</v>
      </c>
      <c r="O55" s="71" t="n">
        <v>0.40928499</v>
      </c>
      <c r="P55" s="42" t="s">
        <v>32</v>
      </c>
      <c r="Q55" s="71" t="n">
        <v>-0.40928499</v>
      </c>
      <c r="R55" s="42" t="s">
        <v>32</v>
      </c>
      <c r="S55" s="72" t="n">
        <v>-0.691510242287684</v>
      </c>
      <c r="T55" s="38" t="s">
        <v>96</v>
      </c>
    </row>
    <row r="56" customFormat="false" ht="90.95" hidden="false" customHeight="false" outlineLevel="0" collapsed="false">
      <c r="A56" s="67" t="s">
        <v>84</v>
      </c>
      <c r="B56" s="68" t="s">
        <v>97</v>
      </c>
      <c r="C56" s="74" t="s">
        <v>98</v>
      </c>
      <c r="D56" s="40" t="n">
        <v>2.26246792</v>
      </c>
      <c r="E56" s="40" t="n">
        <v>2.26246792</v>
      </c>
      <c r="F56" s="41" t="s">
        <v>32</v>
      </c>
      <c r="G56" s="40" t="n">
        <v>0</v>
      </c>
      <c r="H56" s="41" t="s">
        <v>32</v>
      </c>
      <c r="I56" s="70" t="n">
        <f aca="false">E56-G56</f>
        <v>2.26246792</v>
      </c>
      <c r="J56" s="42" t="s">
        <v>32</v>
      </c>
      <c r="K56" s="43" t="n">
        <v>2.26246792</v>
      </c>
      <c r="L56" s="42" t="s">
        <v>32</v>
      </c>
      <c r="M56" s="43" t="n">
        <v>0.32614965</v>
      </c>
      <c r="N56" s="44" t="s">
        <v>32</v>
      </c>
      <c r="O56" s="43" t="n">
        <v>1.93631827</v>
      </c>
      <c r="P56" s="42" t="s">
        <v>32</v>
      </c>
      <c r="Q56" s="43" t="n">
        <v>-1.93631827</v>
      </c>
      <c r="R56" s="42" t="s">
        <v>32</v>
      </c>
      <c r="S56" s="45" t="n">
        <v>-0.855843414566515</v>
      </c>
      <c r="T56" s="38" t="s">
        <v>99</v>
      </c>
    </row>
    <row r="57" customFormat="false" ht="39.95" hidden="false" customHeight="false" outlineLevel="0" collapsed="false">
      <c r="A57" s="67" t="s">
        <v>100</v>
      </c>
      <c r="B57" s="46" t="s">
        <v>101</v>
      </c>
      <c r="C57" s="31" t="s">
        <v>31</v>
      </c>
      <c r="D57" s="40" t="n">
        <f aca="false">SUM(D58:D59)</f>
        <v>0</v>
      </c>
      <c r="E57" s="40" t="n">
        <f aca="false">SUM(E58:E59)</f>
        <v>0</v>
      </c>
      <c r="F57" s="41" t="s">
        <v>32</v>
      </c>
      <c r="G57" s="40" t="n">
        <f aca="false">SUM(G58:G59)</f>
        <v>0</v>
      </c>
      <c r="H57" s="41" t="s">
        <v>32</v>
      </c>
      <c r="I57" s="40" t="n">
        <f aca="false">SUM(I58:I59)</f>
        <v>0</v>
      </c>
      <c r="J57" s="42" t="s">
        <v>32</v>
      </c>
      <c r="K57" s="43" t="n">
        <v>0</v>
      </c>
      <c r="L57" s="42" t="s">
        <v>32</v>
      </c>
      <c r="M57" s="43" t="n">
        <v>0</v>
      </c>
      <c r="N57" s="44" t="s">
        <v>32</v>
      </c>
      <c r="O57" s="43" t="n">
        <v>0</v>
      </c>
      <c r="P57" s="42" t="s">
        <v>32</v>
      </c>
      <c r="Q57" s="43" t="n">
        <v>0</v>
      </c>
      <c r="R57" s="42" t="s">
        <v>32</v>
      </c>
      <c r="S57" s="45" t="n">
        <v>0</v>
      </c>
      <c r="T57" s="38" t="s">
        <v>32</v>
      </c>
    </row>
    <row r="58" customFormat="false" ht="65.95" hidden="false" customHeight="false" outlineLevel="0" collapsed="false">
      <c r="A58" s="67" t="s">
        <v>102</v>
      </c>
      <c r="B58" s="46" t="s">
        <v>103</v>
      </c>
      <c r="C58" s="31" t="s">
        <v>31</v>
      </c>
      <c r="D58" s="40" t="n">
        <v>0</v>
      </c>
      <c r="E58" s="40" t="n">
        <v>0</v>
      </c>
      <c r="F58" s="41" t="s">
        <v>32</v>
      </c>
      <c r="G58" s="40" t="n">
        <v>0</v>
      </c>
      <c r="H58" s="41" t="s">
        <v>32</v>
      </c>
      <c r="I58" s="40" t="n">
        <v>0</v>
      </c>
      <c r="J58" s="42" t="s">
        <v>32</v>
      </c>
      <c r="K58" s="43" t="n">
        <v>0</v>
      </c>
      <c r="L58" s="42" t="s">
        <v>32</v>
      </c>
      <c r="M58" s="43" t="n">
        <v>0</v>
      </c>
      <c r="N58" s="44" t="s">
        <v>32</v>
      </c>
      <c r="O58" s="43" t="n">
        <v>0</v>
      </c>
      <c r="P58" s="42" t="s">
        <v>32</v>
      </c>
      <c r="Q58" s="43" t="n">
        <v>0</v>
      </c>
      <c r="R58" s="42" t="s">
        <v>32</v>
      </c>
      <c r="S58" s="45" t="n">
        <v>0</v>
      </c>
      <c r="T58" s="38" t="s">
        <v>32</v>
      </c>
    </row>
    <row r="59" customFormat="false" ht="39.95" hidden="false" customHeight="false" outlineLevel="0" collapsed="false">
      <c r="A59" s="67" t="s">
        <v>104</v>
      </c>
      <c r="B59" s="46" t="s">
        <v>105</v>
      </c>
      <c r="C59" s="31" t="s">
        <v>31</v>
      </c>
      <c r="D59" s="40" t="n">
        <v>0</v>
      </c>
      <c r="E59" s="40" t="n">
        <v>0</v>
      </c>
      <c r="F59" s="41" t="s">
        <v>32</v>
      </c>
      <c r="G59" s="40" t="n">
        <v>0</v>
      </c>
      <c r="H59" s="41" t="s">
        <v>32</v>
      </c>
      <c r="I59" s="40" t="n">
        <v>0</v>
      </c>
      <c r="J59" s="42" t="s">
        <v>32</v>
      </c>
      <c r="K59" s="43" t="n">
        <v>0</v>
      </c>
      <c r="L59" s="42" t="s">
        <v>32</v>
      </c>
      <c r="M59" s="43" t="n">
        <v>0</v>
      </c>
      <c r="N59" s="44" t="s">
        <v>32</v>
      </c>
      <c r="O59" s="43" t="n">
        <v>0</v>
      </c>
      <c r="P59" s="42" t="s">
        <v>32</v>
      </c>
      <c r="Q59" s="43" t="n">
        <v>0</v>
      </c>
      <c r="R59" s="42" t="s">
        <v>32</v>
      </c>
      <c r="S59" s="45" t="n">
        <v>0</v>
      </c>
      <c r="T59" s="38" t="s">
        <v>32</v>
      </c>
    </row>
    <row r="60" customFormat="false" ht="39.95" hidden="false" customHeight="false" outlineLevel="0" collapsed="false">
      <c r="A60" s="67" t="s">
        <v>106</v>
      </c>
      <c r="B60" s="46" t="s">
        <v>107</v>
      </c>
      <c r="C60" s="31" t="s">
        <v>31</v>
      </c>
      <c r="D60" s="40" t="n">
        <v>0</v>
      </c>
      <c r="E60" s="40" t="n">
        <v>0</v>
      </c>
      <c r="F60" s="41" t="s">
        <v>32</v>
      </c>
      <c r="G60" s="40" t="n">
        <v>0</v>
      </c>
      <c r="H60" s="41" t="s">
        <v>32</v>
      </c>
      <c r="I60" s="40" t="n">
        <v>0</v>
      </c>
      <c r="J60" s="42" t="s">
        <v>32</v>
      </c>
      <c r="K60" s="43" t="n">
        <v>0</v>
      </c>
      <c r="L60" s="42" t="s">
        <v>32</v>
      </c>
      <c r="M60" s="43" t="n">
        <v>0</v>
      </c>
      <c r="N60" s="44" t="s">
        <v>32</v>
      </c>
      <c r="O60" s="43" t="n">
        <v>0</v>
      </c>
      <c r="P60" s="42" t="s">
        <v>32</v>
      </c>
      <c r="Q60" s="43" t="n">
        <v>0</v>
      </c>
      <c r="R60" s="42" t="s">
        <v>32</v>
      </c>
      <c r="S60" s="45" t="n">
        <v>0</v>
      </c>
      <c r="T60" s="38" t="s">
        <v>32</v>
      </c>
    </row>
    <row r="61" customFormat="false" ht="39.95" hidden="false" customHeight="false" outlineLevel="0" collapsed="false">
      <c r="A61" s="67" t="s">
        <v>108</v>
      </c>
      <c r="B61" s="46" t="s">
        <v>109</v>
      </c>
      <c r="C61" s="31" t="s">
        <v>31</v>
      </c>
      <c r="D61" s="40" t="n">
        <v>0</v>
      </c>
      <c r="E61" s="40" t="n">
        <v>0</v>
      </c>
      <c r="F61" s="41" t="s">
        <v>32</v>
      </c>
      <c r="G61" s="40" t="n">
        <v>0</v>
      </c>
      <c r="H61" s="41" t="s">
        <v>32</v>
      </c>
      <c r="I61" s="40" t="n">
        <v>0</v>
      </c>
      <c r="J61" s="42" t="s">
        <v>32</v>
      </c>
      <c r="K61" s="43" t="n">
        <v>0</v>
      </c>
      <c r="L61" s="42" t="s">
        <v>32</v>
      </c>
      <c r="M61" s="43" t="n">
        <v>0</v>
      </c>
      <c r="N61" s="44" t="s">
        <v>32</v>
      </c>
      <c r="O61" s="43" t="n">
        <v>0</v>
      </c>
      <c r="P61" s="42" t="s">
        <v>32</v>
      </c>
      <c r="Q61" s="43" t="n">
        <v>0</v>
      </c>
      <c r="R61" s="42" t="s">
        <v>32</v>
      </c>
      <c r="S61" s="45" t="n">
        <v>0</v>
      </c>
      <c r="T61" s="38" t="s">
        <v>32</v>
      </c>
    </row>
    <row r="62" customFormat="false" ht="103.95" hidden="false" customHeight="false" outlineLevel="0" collapsed="false">
      <c r="A62" s="67" t="s">
        <v>108</v>
      </c>
      <c r="B62" s="46" t="s">
        <v>110</v>
      </c>
      <c r="C62" s="31" t="s">
        <v>31</v>
      </c>
      <c r="D62" s="40" t="n">
        <v>0</v>
      </c>
      <c r="E62" s="40" t="n">
        <v>0</v>
      </c>
      <c r="F62" s="41" t="s">
        <v>32</v>
      </c>
      <c r="G62" s="40" t="n">
        <v>0</v>
      </c>
      <c r="H62" s="41" t="s">
        <v>32</v>
      </c>
      <c r="I62" s="40" t="n">
        <v>0</v>
      </c>
      <c r="J62" s="42" t="s">
        <v>32</v>
      </c>
      <c r="K62" s="43" t="n">
        <v>0</v>
      </c>
      <c r="L62" s="42" t="s">
        <v>32</v>
      </c>
      <c r="M62" s="43" t="n">
        <v>0</v>
      </c>
      <c r="N62" s="44" t="s">
        <v>32</v>
      </c>
      <c r="O62" s="43" t="n">
        <v>0</v>
      </c>
      <c r="P62" s="42" t="s">
        <v>32</v>
      </c>
      <c r="Q62" s="43" t="n">
        <v>0</v>
      </c>
      <c r="R62" s="42" t="s">
        <v>32</v>
      </c>
      <c r="S62" s="45" t="n">
        <v>0</v>
      </c>
      <c r="T62" s="38" t="s">
        <v>32</v>
      </c>
    </row>
    <row r="63" customFormat="false" ht="90.95" hidden="false" customHeight="false" outlineLevel="0" collapsed="false">
      <c r="A63" s="67" t="s">
        <v>108</v>
      </c>
      <c r="B63" s="46" t="s">
        <v>111</v>
      </c>
      <c r="C63" s="31" t="s">
        <v>31</v>
      </c>
      <c r="D63" s="40" t="n">
        <v>0</v>
      </c>
      <c r="E63" s="40" t="n">
        <v>0</v>
      </c>
      <c r="F63" s="41" t="s">
        <v>32</v>
      </c>
      <c r="G63" s="40" t="n">
        <v>0</v>
      </c>
      <c r="H63" s="41" t="s">
        <v>32</v>
      </c>
      <c r="I63" s="40" t="n">
        <v>0</v>
      </c>
      <c r="J63" s="42" t="s">
        <v>32</v>
      </c>
      <c r="K63" s="43" t="n">
        <v>0</v>
      </c>
      <c r="L63" s="42" t="s">
        <v>32</v>
      </c>
      <c r="M63" s="43" t="n">
        <v>0</v>
      </c>
      <c r="N63" s="44" t="s">
        <v>32</v>
      </c>
      <c r="O63" s="43" t="n">
        <v>0</v>
      </c>
      <c r="P63" s="42" t="s">
        <v>32</v>
      </c>
      <c r="Q63" s="43" t="n">
        <v>0</v>
      </c>
      <c r="R63" s="42" t="s">
        <v>32</v>
      </c>
      <c r="S63" s="45" t="n">
        <v>0</v>
      </c>
      <c r="T63" s="38" t="s">
        <v>32</v>
      </c>
    </row>
    <row r="64" customFormat="false" ht="90.95" hidden="false" customHeight="false" outlineLevel="0" collapsed="false">
      <c r="A64" s="67" t="s">
        <v>108</v>
      </c>
      <c r="B64" s="46" t="s">
        <v>112</v>
      </c>
      <c r="C64" s="31" t="s">
        <v>31</v>
      </c>
      <c r="D64" s="40" t="n">
        <v>0</v>
      </c>
      <c r="E64" s="40" t="n">
        <v>0</v>
      </c>
      <c r="F64" s="41" t="s">
        <v>32</v>
      </c>
      <c r="G64" s="40" t="n">
        <v>0</v>
      </c>
      <c r="H64" s="41" t="s">
        <v>32</v>
      </c>
      <c r="I64" s="40" t="n">
        <v>0</v>
      </c>
      <c r="J64" s="42" t="s">
        <v>32</v>
      </c>
      <c r="K64" s="43" t="n">
        <v>0</v>
      </c>
      <c r="L64" s="42" t="s">
        <v>32</v>
      </c>
      <c r="M64" s="43" t="n">
        <v>0</v>
      </c>
      <c r="N64" s="44" t="s">
        <v>32</v>
      </c>
      <c r="O64" s="43" t="n">
        <v>0</v>
      </c>
      <c r="P64" s="42" t="s">
        <v>32</v>
      </c>
      <c r="Q64" s="43" t="n">
        <v>0</v>
      </c>
      <c r="R64" s="42" t="s">
        <v>32</v>
      </c>
      <c r="S64" s="45" t="n">
        <v>0</v>
      </c>
      <c r="T64" s="38" t="s">
        <v>32</v>
      </c>
    </row>
    <row r="65" customFormat="false" ht="39.95" hidden="false" customHeight="false" outlineLevel="0" collapsed="false">
      <c r="A65" s="67" t="s">
        <v>113</v>
      </c>
      <c r="B65" s="46" t="s">
        <v>109</v>
      </c>
      <c r="C65" s="31" t="s">
        <v>31</v>
      </c>
      <c r="D65" s="40" t="n">
        <v>0</v>
      </c>
      <c r="E65" s="40" t="n">
        <v>0</v>
      </c>
      <c r="F65" s="41" t="s">
        <v>32</v>
      </c>
      <c r="G65" s="40" t="n">
        <v>0</v>
      </c>
      <c r="H65" s="41" t="s">
        <v>32</v>
      </c>
      <c r="I65" s="40" t="n">
        <v>0</v>
      </c>
      <c r="J65" s="42" t="s">
        <v>32</v>
      </c>
      <c r="K65" s="43" t="n">
        <v>0</v>
      </c>
      <c r="L65" s="42" t="s">
        <v>32</v>
      </c>
      <c r="M65" s="43" t="n">
        <v>0</v>
      </c>
      <c r="N65" s="44" t="s">
        <v>32</v>
      </c>
      <c r="O65" s="43" t="n">
        <v>0</v>
      </c>
      <c r="P65" s="42" t="s">
        <v>32</v>
      </c>
      <c r="Q65" s="43" t="n">
        <v>0</v>
      </c>
      <c r="R65" s="42" t="s">
        <v>32</v>
      </c>
      <c r="S65" s="45" t="n">
        <v>0</v>
      </c>
      <c r="T65" s="38" t="s">
        <v>32</v>
      </c>
    </row>
    <row r="66" customFormat="false" ht="103.95" hidden="false" customHeight="false" outlineLevel="0" collapsed="false">
      <c r="A66" s="67" t="s">
        <v>113</v>
      </c>
      <c r="B66" s="46" t="s">
        <v>110</v>
      </c>
      <c r="C66" s="31" t="s">
        <v>31</v>
      </c>
      <c r="D66" s="40" t="n">
        <v>0</v>
      </c>
      <c r="E66" s="40" t="n">
        <v>0</v>
      </c>
      <c r="F66" s="41" t="s">
        <v>32</v>
      </c>
      <c r="G66" s="40" t="n">
        <v>0</v>
      </c>
      <c r="H66" s="41" t="s">
        <v>32</v>
      </c>
      <c r="I66" s="40" t="n">
        <v>0</v>
      </c>
      <c r="J66" s="42" t="s">
        <v>32</v>
      </c>
      <c r="K66" s="43" t="n">
        <v>0</v>
      </c>
      <c r="L66" s="42" t="s">
        <v>32</v>
      </c>
      <c r="M66" s="43" t="n">
        <v>0</v>
      </c>
      <c r="N66" s="44" t="s">
        <v>32</v>
      </c>
      <c r="O66" s="43" t="n">
        <v>0</v>
      </c>
      <c r="P66" s="42" t="s">
        <v>32</v>
      </c>
      <c r="Q66" s="43" t="n">
        <v>0</v>
      </c>
      <c r="R66" s="42" t="s">
        <v>32</v>
      </c>
      <c r="S66" s="45" t="n">
        <v>0</v>
      </c>
      <c r="T66" s="38" t="s">
        <v>32</v>
      </c>
    </row>
    <row r="67" customFormat="false" ht="90.95" hidden="false" customHeight="false" outlineLevel="0" collapsed="false">
      <c r="A67" s="67" t="s">
        <v>113</v>
      </c>
      <c r="B67" s="46" t="s">
        <v>111</v>
      </c>
      <c r="C67" s="31" t="s">
        <v>31</v>
      </c>
      <c r="D67" s="40" t="n">
        <v>0</v>
      </c>
      <c r="E67" s="40" t="n">
        <v>0</v>
      </c>
      <c r="F67" s="41" t="s">
        <v>32</v>
      </c>
      <c r="G67" s="40" t="n">
        <v>0</v>
      </c>
      <c r="H67" s="41" t="s">
        <v>32</v>
      </c>
      <c r="I67" s="40" t="n">
        <v>0</v>
      </c>
      <c r="J67" s="42" t="s">
        <v>32</v>
      </c>
      <c r="K67" s="43" t="n">
        <v>0</v>
      </c>
      <c r="L67" s="42" t="s">
        <v>32</v>
      </c>
      <c r="M67" s="43" t="n">
        <v>0</v>
      </c>
      <c r="N67" s="44" t="s">
        <v>32</v>
      </c>
      <c r="O67" s="43" t="n">
        <v>0</v>
      </c>
      <c r="P67" s="42" t="s">
        <v>32</v>
      </c>
      <c r="Q67" s="43" t="n">
        <v>0</v>
      </c>
      <c r="R67" s="42" t="s">
        <v>32</v>
      </c>
      <c r="S67" s="45" t="n">
        <v>0</v>
      </c>
      <c r="T67" s="38" t="s">
        <v>32</v>
      </c>
    </row>
    <row r="68" customFormat="false" ht="90.95" hidden="false" customHeight="false" outlineLevel="0" collapsed="false">
      <c r="A68" s="67" t="s">
        <v>113</v>
      </c>
      <c r="B68" s="46" t="s">
        <v>112</v>
      </c>
      <c r="C68" s="31" t="s">
        <v>31</v>
      </c>
      <c r="D68" s="40" t="n">
        <v>0</v>
      </c>
      <c r="E68" s="40" t="n">
        <v>0</v>
      </c>
      <c r="F68" s="41" t="s">
        <v>32</v>
      </c>
      <c r="G68" s="40" t="n">
        <v>0</v>
      </c>
      <c r="H68" s="41" t="s">
        <v>32</v>
      </c>
      <c r="I68" s="40" t="n">
        <v>0</v>
      </c>
      <c r="J68" s="42" t="s">
        <v>32</v>
      </c>
      <c r="K68" s="43" t="n">
        <v>0</v>
      </c>
      <c r="L68" s="42" t="s">
        <v>32</v>
      </c>
      <c r="M68" s="43" t="n">
        <v>0</v>
      </c>
      <c r="N68" s="44" t="s">
        <v>32</v>
      </c>
      <c r="O68" s="43" t="n">
        <v>0</v>
      </c>
      <c r="P68" s="42" t="s">
        <v>32</v>
      </c>
      <c r="Q68" s="43" t="n">
        <v>0</v>
      </c>
      <c r="R68" s="42" t="s">
        <v>32</v>
      </c>
      <c r="S68" s="45" t="n">
        <v>0</v>
      </c>
      <c r="T68" s="38" t="s">
        <v>32</v>
      </c>
    </row>
    <row r="69" customFormat="false" ht="78.95" hidden="false" customHeight="false" outlineLevel="0" collapsed="false">
      <c r="A69" s="67" t="s">
        <v>114</v>
      </c>
      <c r="B69" s="46" t="s">
        <v>115</v>
      </c>
      <c r="C69" s="31" t="s">
        <v>31</v>
      </c>
      <c r="D69" s="40" t="n">
        <f aca="false">D70+D71</f>
        <v>114.13016389</v>
      </c>
      <c r="E69" s="40" t="n">
        <f aca="false">E70+E71</f>
        <v>114.13016389</v>
      </c>
      <c r="F69" s="41" t="s">
        <v>32</v>
      </c>
      <c r="G69" s="40" t="n">
        <f aca="false">G70+G71</f>
        <v>94.85145022</v>
      </c>
      <c r="H69" s="41" t="s">
        <v>32</v>
      </c>
      <c r="I69" s="40" t="n">
        <f aca="false">I70+I71</f>
        <v>19.27871367</v>
      </c>
      <c r="J69" s="42" t="s">
        <v>32</v>
      </c>
      <c r="K69" s="43" t="n">
        <v>19.27871367</v>
      </c>
      <c r="L69" s="42" t="s">
        <v>32</v>
      </c>
      <c r="M69" s="43" t="n">
        <v>8.10190794</v>
      </c>
      <c r="N69" s="44" t="s">
        <v>32</v>
      </c>
      <c r="O69" s="43" t="n">
        <v>11.17680573</v>
      </c>
      <c r="P69" s="42" t="s">
        <v>32</v>
      </c>
      <c r="Q69" s="43" t="n">
        <v>-11.17680573</v>
      </c>
      <c r="R69" s="42" t="s">
        <v>32</v>
      </c>
      <c r="S69" s="45" t="n">
        <v>-0.579748520638722</v>
      </c>
      <c r="T69" s="38" t="s">
        <v>32</v>
      </c>
    </row>
    <row r="70" customFormat="false" ht="65.95" hidden="false" customHeight="false" outlineLevel="0" collapsed="false">
      <c r="A70" s="67" t="s">
        <v>116</v>
      </c>
      <c r="B70" s="46" t="s">
        <v>117</v>
      </c>
      <c r="C70" s="31" t="s">
        <v>31</v>
      </c>
      <c r="D70" s="40" t="n">
        <v>0</v>
      </c>
      <c r="E70" s="40" t="n">
        <v>0</v>
      </c>
      <c r="F70" s="41" t="s">
        <v>32</v>
      </c>
      <c r="G70" s="40" t="n">
        <v>0</v>
      </c>
      <c r="H70" s="41" t="s">
        <v>32</v>
      </c>
      <c r="I70" s="40" t="n">
        <v>0</v>
      </c>
      <c r="J70" s="42" t="s">
        <v>32</v>
      </c>
      <c r="K70" s="43" t="n">
        <v>0</v>
      </c>
      <c r="L70" s="42" t="s">
        <v>32</v>
      </c>
      <c r="M70" s="43" t="n">
        <v>0</v>
      </c>
      <c r="N70" s="44" t="s">
        <v>32</v>
      </c>
      <c r="O70" s="43" t="n">
        <v>0</v>
      </c>
      <c r="P70" s="42" t="s">
        <v>32</v>
      </c>
      <c r="Q70" s="43" t="n">
        <v>0</v>
      </c>
      <c r="R70" s="42" t="s">
        <v>32</v>
      </c>
      <c r="S70" s="45" t="n">
        <v>0</v>
      </c>
      <c r="T70" s="38" t="s">
        <v>32</v>
      </c>
    </row>
    <row r="71" customFormat="false" ht="65.95" hidden="false" customHeight="false" outlineLevel="0" collapsed="false">
      <c r="A71" s="67" t="s">
        <v>118</v>
      </c>
      <c r="B71" s="39" t="s">
        <v>119</v>
      </c>
      <c r="C71" s="31" t="s">
        <v>31</v>
      </c>
      <c r="D71" s="40" t="n">
        <f aca="false">SUM(D72:D74)</f>
        <v>114.13016389</v>
      </c>
      <c r="E71" s="40" t="n">
        <f aca="false">SUM(E72:E74)</f>
        <v>114.13016389</v>
      </c>
      <c r="F71" s="41" t="s">
        <v>32</v>
      </c>
      <c r="G71" s="40" t="n">
        <f aca="false">SUM(G72:G74)</f>
        <v>94.85145022</v>
      </c>
      <c r="H71" s="41" t="s">
        <v>32</v>
      </c>
      <c r="I71" s="40" t="n">
        <f aca="false">SUM(I72:I74)</f>
        <v>19.27871367</v>
      </c>
      <c r="J71" s="42" t="s">
        <v>32</v>
      </c>
      <c r="K71" s="43" t="n">
        <v>19.27871367</v>
      </c>
      <c r="L71" s="42" t="s">
        <v>32</v>
      </c>
      <c r="M71" s="43" t="n">
        <v>8.10190794</v>
      </c>
      <c r="N71" s="44" t="s">
        <v>32</v>
      </c>
      <c r="O71" s="43" t="n">
        <v>11.17680573</v>
      </c>
      <c r="P71" s="42" t="s">
        <v>32</v>
      </c>
      <c r="Q71" s="43" t="n">
        <v>-11.17680573</v>
      </c>
      <c r="R71" s="42" t="s">
        <v>32</v>
      </c>
      <c r="S71" s="45" t="n">
        <v>-0.579748520638722</v>
      </c>
      <c r="T71" s="38" t="s">
        <v>32</v>
      </c>
    </row>
    <row r="72" customFormat="false" ht="103.95" hidden="false" customHeight="false" outlineLevel="0" collapsed="false">
      <c r="A72" s="67" t="s">
        <v>118</v>
      </c>
      <c r="B72" s="68" t="s">
        <v>120</v>
      </c>
      <c r="C72" s="31" t="s">
        <v>121</v>
      </c>
      <c r="D72" s="70" t="n">
        <v>15.33699708</v>
      </c>
      <c r="E72" s="70" t="n">
        <v>15.33699708</v>
      </c>
      <c r="F72" s="41" t="s">
        <v>32</v>
      </c>
      <c r="G72" s="70" t="n">
        <v>12.82800129</v>
      </c>
      <c r="H72" s="41" t="s">
        <v>32</v>
      </c>
      <c r="I72" s="70" t="n">
        <f aca="false">E72-G72</f>
        <v>2.50899579</v>
      </c>
      <c r="J72" s="42" t="s">
        <v>32</v>
      </c>
      <c r="K72" s="71" t="n">
        <v>2.50899579</v>
      </c>
      <c r="L72" s="42" t="s">
        <v>32</v>
      </c>
      <c r="M72" s="71" t="n">
        <v>2.74451915</v>
      </c>
      <c r="N72" s="44" t="s">
        <v>32</v>
      </c>
      <c r="O72" s="71" t="n">
        <v>-0.23552336</v>
      </c>
      <c r="P72" s="42" t="s">
        <v>32</v>
      </c>
      <c r="Q72" s="71" t="n">
        <v>0.23552336</v>
      </c>
      <c r="R72" s="42" t="s">
        <v>32</v>
      </c>
      <c r="S72" s="72" t="n">
        <v>0.0938715644477027</v>
      </c>
      <c r="T72" s="38" t="s">
        <v>32</v>
      </c>
    </row>
    <row r="73" customFormat="false" ht="65.95" hidden="false" customHeight="false" outlineLevel="0" collapsed="false">
      <c r="A73" s="77" t="s">
        <v>118</v>
      </c>
      <c r="B73" s="75" t="s">
        <v>122</v>
      </c>
      <c r="C73" s="78" t="s">
        <v>123</v>
      </c>
      <c r="D73" s="79" t="n">
        <v>2.45914331</v>
      </c>
      <c r="E73" s="79" t="n">
        <v>2.45914331</v>
      </c>
      <c r="F73" s="41" t="s">
        <v>32</v>
      </c>
      <c r="G73" s="79" t="n">
        <v>0</v>
      </c>
      <c r="H73" s="41" t="s">
        <v>32</v>
      </c>
      <c r="I73" s="70" t="n">
        <f aca="false">E73-G73</f>
        <v>2.45914331</v>
      </c>
      <c r="J73" s="42" t="s">
        <v>32</v>
      </c>
      <c r="K73" s="80" t="n">
        <v>2.45914331</v>
      </c>
      <c r="L73" s="42" t="s">
        <v>32</v>
      </c>
      <c r="M73" s="80" t="n">
        <v>2.43769983</v>
      </c>
      <c r="N73" s="44" t="s">
        <v>32</v>
      </c>
      <c r="O73" s="80" t="n">
        <v>0.0214434799999998</v>
      </c>
      <c r="P73" s="42" t="s">
        <v>32</v>
      </c>
      <c r="Q73" s="80" t="n">
        <v>-0.0214434799999998</v>
      </c>
      <c r="R73" s="42" t="s">
        <v>32</v>
      </c>
      <c r="S73" s="81" t="n">
        <v>-0.00871989847553856</v>
      </c>
      <c r="T73" s="38" t="s">
        <v>32</v>
      </c>
    </row>
    <row r="74" customFormat="false" ht="90.95" hidden="false" customHeight="false" outlineLevel="0" collapsed="false">
      <c r="A74" s="67" t="s">
        <v>118</v>
      </c>
      <c r="B74" s="68" t="s">
        <v>124</v>
      </c>
      <c r="C74" s="31" t="s">
        <v>125</v>
      </c>
      <c r="D74" s="70" t="n">
        <v>96.3340235</v>
      </c>
      <c r="E74" s="70" t="n">
        <v>96.3340235</v>
      </c>
      <c r="F74" s="41" t="s">
        <v>32</v>
      </c>
      <c r="G74" s="70" t="n">
        <v>82.02344893</v>
      </c>
      <c r="H74" s="41" t="s">
        <v>32</v>
      </c>
      <c r="I74" s="70" t="n">
        <f aca="false">E74-G74</f>
        <v>14.31057457</v>
      </c>
      <c r="J74" s="42" t="s">
        <v>32</v>
      </c>
      <c r="K74" s="71" t="n">
        <v>14.31057457</v>
      </c>
      <c r="L74" s="42" t="s">
        <v>32</v>
      </c>
      <c r="M74" s="71" t="n">
        <v>2.91968896</v>
      </c>
      <c r="N74" s="44" t="s">
        <v>32</v>
      </c>
      <c r="O74" s="71" t="n">
        <v>11.39088561</v>
      </c>
      <c r="P74" s="42" t="s">
        <v>32</v>
      </c>
      <c r="Q74" s="71" t="n">
        <v>-11.39088561</v>
      </c>
      <c r="R74" s="42" t="s">
        <v>32</v>
      </c>
      <c r="S74" s="72" t="n">
        <v>-0.795976818001375</v>
      </c>
      <c r="T74" s="38" t="s">
        <v>126</v>
      </c>
    </row>
    <row r="75" customFormat="false" ht="39.95" hidden="false" customHeight="false" outlineLevel="0" collapsed="false">
      <c r="A75" s="67" t="s">
        <v>127</v>
      </c>
      <c r="B75" s="39" t="s">
        <v>128</v>
      </c>
      <c r="C75" s="31" t="s">
        <v>31</v>
      </c>
      <c r="D75" s="40" t="n">
        <f aca="false">SUM(D76,D86,D90)+D93</f>
        <v>55.97583005</v>
      </c>
      <c r="E75" s="40" t="n">
        <f aca="false">SUM(E76,E86,E90)+E93</f>
        <v>55.97583005</v>
      </c>
      <c r="F75" s="41" t="s">
        <v>32</v>
      </c>
      <c r="G75" s="40" t="n">
        <f aca="false">SUM(G76,G86,G90)+G93</f>
        <v>10.05400304</v>
      </c>
      <c r="H75" s="41" t="s">
        <v>32</v>
      </c>
      <c r="I75" s="40" t="n">
        <f aca="false">SUM(I76,I86,I90)+I93</f>
        <v>45.92182701</v>
      </c>
      <c r="J75" s="42" t="s">
        <v>32</v>
      </c>
      <c r="K75" s="43" t="n">
        <v>9.78395823</v>
      </c>
      <c r="L75" s="42" t="s">
        <v>32</v>
      </c>
      <c r="M75" s="43" t="n">
        <v>7.64879283</v>
      </c>
      <c r="N75" s="44" t="s">
        <v>32</v>
      </c>
      <c r="O75" s="43" t="n">
        <v>38.27303418</v>
      </c>
      <c r="P75" s="42" t="s">
        <v>32</v>
      </c>
      <c r="Q75" s="43" t="n">
        <v>-2.1351654</v>
      </c>
      <c r="R75" s="42" t="s">
        <v>32</v>
      </c>
      <c r="S75" s="45" t="n">
        <v>-0.218231246475794</v>
      </c>
      <c r="T75" s="38" t="s">
        <v>32</v>
      </c>
    </row>
    <row r="76" customFormat="false" ht="65.95" hidden="false" customHeight="false" outlineLevel="0" collapsed="false">
      <c r="A76" s="67" t="s">
        <v>129</v>
      </c>
      <c r="B76" s="39" t="s">
        <v>130</v>
      </c>
      <c r="C76" s="31" t="s">
        <v>31</v>
      </c>
      <c r="D76" s="40" t="n">
        <f aca="false">D77+D78</f>
        <v>5.98041944</v>
      </c>
      <c r="E76" s="40" t="n">
        <f aca="false">E77+E78</f>
        <v>5.98041944</v>
      </c>
      <c r="F76" s="41" t="s">
        <v>32</v>
      </c>
      <c r="G76" s="40" t="n">
        <f aca="false">G77+G78</f>
        <v>0</v>
      </c>
      <c r="H76" s="41" t="s">
        <v>32</v>
      </c>
      <c r="I76" s="40" t="n">
        <f aca="false">I77+I78</f>
        <v>5.98041944</v>
      </c>
      <c r="J76" s="42" t="s">
        <v>32</v>
      </c>
      <c r="K76" s="43" t="n">
        <v>4.65512424</v>
      </c>
      <c r="L76" s="42" t="s">
        <v>32</v>
      </c>
      <c r="M76" s="43" t="n">
        <v>4.15737077</v>
      </c>
      <c r="N76" s="44" t="s">
        <v>32</v>
      </c>
      <c r="O76" s="43" t="n">
        <v>1.82304867</v>
      </c>
      <c r="P76" s="42" t="s">
        <v>32</v>
      </c>
      <c r="Q76" s="43" t="n">
        <v>-0.49775347</v>
      </c>
      <c r="R76" s="42" t="s">
        <v>32</v>
      </c>
      <c r="S76" s="45" t="n">
        <v>-0.106925925998486</v>
      </c>
      <c r="T76" s="38" t="s">
        <v>32</v>
      </c>
    </row>
    <row r="77" customFormat="false" ht="27.95" hidden="false" customHeight="false" outlineLevel="0" collapsed="false">
      <c r="A77" s="67" t="s">
        <v>131</v>
      </c>
      <c r="B77" s="82" t="s">
        <v>132</v>
      </c>
      <c r="C77" s="83" t="s">
        <v>31</v>
      </c>
      <c r="D77" s="40" t="n">
        <v>0</v>
      </c>
      <c r="E77" s="40" t="n">
        <v>0</v>
      </c>
      <c r="F77" s="41" t="s">
        <v>32</v>
      </c>
      <c r="G77" s="40" t="n">
        <v>0</v>
      </c>
      <c r="H77" s="41" t="s">
        <v>32</v>
      </c>
      <c r="I77" s="40" t="n">
        <v>0</v>
      </c>
      <c r="J77" s="42" t="s">
        <v>32</v>
      </c>
      <c r="K77" s="43" t="n">
        <v>0</v>
      </c>
      <c r="L77" s="42" t="s">
        <v>32</v>
      </c>
      <c r="M77" s="43" t="n">
        <v>0</v>
      </c>
      <c r="N77" s="44" t="s">
        <v>32</v>
      </c>
      <c r="O77" s="43" t="n">
        <v>0</v>
      </c>
      <c r="P77" s="42" t="s">
        <v>32</v>
      </c>
      <c r="Q77" s="43" t="n">
        <v>0</v>
      </c>
      <c r="R77" s="42" t="s">
        <v>32</v>
      </c>
      <c r="S77" s="45" t="n">
        <v>0</v>
      </c>
      <c r="T77" s="38" t="s">
        <v>32</v>
      </c>
    </row>
    <row r="78" customFormat="false" ht="52.95" hidden="false" customHeight="false" outlineLevel="0" collapsed="false">
      <c r="A78" s="67" t="s">
        <v>133</v>
      </c>
      <c r="B78" s="46" t="s">
        <v>134</v>
      </c>
      <c r="C78" s="31" t="s">
        <v>31</v>
      </c>
      <c r="D78" s="40" t="n">
        <f aca="false">SUM(D79:D85)</f>
        <v>5.98041944</v>
      </c>
      <c r="E78" s="40" t="n">
        <f aca="false">SUM(E79:E85)</f>
        <v>5.98041944</v>
      </c>
      <c r="F78" s="41" t="s">
        <v>32</v>
      </c>
      <c r="G78" s="40" t="n">
        <f aca="false">SUM(G79:G85)</f>
        <v>0</v>
      </c>
      <c r="H78" s="41" t="s">
        <v>32</v>
      </c>
      <c r="I78" s="40" t="n">
        <f aca="false">SUM(I79:I85)</f>
        <v>5.98041944</v>
      </c>
      <c r="J78" s="42" t="s">
        <v>32</v>
      </c>
      <c r="K78" s="43" t="n">
        <v>4.65512424</v>
      </c>
      <c r="L78" s="42" t="s">
        <v>32</v>
      </c>
      <c r="M78" s="43" t="n">
        <v>4.15737077</v>
      </c>
      <c r="N78" s="44" t="s">
        <v>32</v>
      </c>
      <c r="O78" s="43" t="n">
        <v>1.82304867</v>
      </c>
      <c r="P78" s="42" t="s">
        <v>32</v>
      </c>
      <c r="Q78" s="43" t="n">
        <v>-0.49775347</v>
      </c>
      <c r="R78" s="42" t="s">
        <v>32</v>
      </c>
      <c r="S78" s="45" t="n">
        <v>-0.106925925998486</v>
      </c>
      <c r="T78" s="38" t="s">
        <v>32</v>
      </c>
    </row>
    <row r="79" customFormat="false" ht="52.95" hidden="false" customHeight="false" outlineLevel="0" collapsed="false">
      <c r="A79" s="67" t="s">
        <v>133</v>
      </c>
      <c r="B79" s="68" t="s">
        <v>135</v>
      </c>
      <c r="C79" s="74" t="s">
        <v>136</v>
      </c>
      <c r="D79" s="40" t="n">
        <v>0.7104681</v>
      </c>
      <c r="E79" s="40" t="n">
        <v>0.7104681</v>
      </c>
      <c r="F79" s="41" t="s">
        <v>32</v>
      </c>
      <c r="G79" s="40" t="n">
        <v>0</v>
      </c>
      <c r="H79" s="41" t="s">
        <v>32</v>
      </c>
      <c r="I79" s="70" t="n">
        <f aca="false">E79-G79</f>
        <v>0.7104681</v>
      </c>
      <c r="J79" s="42" t="s">
        <v>32</v>
      </c>
      <c r="K79" s="43" t="n">
        <v>0.7104681</v>
      </c>
      <c r="L79" s="42" t="s">
        <v>32</v>
      </c>
      <c r="M79" s="43" t="n">
        <v>0.68806979</v>
      </c>
      <c r="N79" s="44" t="s">
        <v>32</v>
      </c>
      <c r="O79" s="43" t="n">
        <v>0.02239831</v>
      </c>
      <c r="P79" s="42" t="s">
        <v>32</v>
      </c>
      <c r="Q79" s="43" t="n">
        <v>-0.02239831</v>
      </c>
      <c r="R79" s="42" t="s">
        <v>32</v>
      </c>
      <c r="S79" s="45" t="n">
        <v>-0.0315261304483622</v>
      </c>
      <c r="T79" s="38" t="s">
        <v>32</v>
      </c>
    </row>
    <row r="80" customFormat="false" ht="39.95" hidden="false" customHeight="false" outlineLevel="0" collapsed="false">
      <c r="A80" s="67" t="s">
        <v>133</v>
      </c>
      <c r="B80" s="68" t="s">
        <v>137</v>
      </c>
      <c r="C80" s="74" t="s">
        <v>138</v>
      </c>
      <c r="D80" s="40" t="n">
        <v>1.40476486</v>
      </c>
      <c r="E80" s="40" t="n">
        <v>1.40476486</v>
      </c>
      <c r="F80" s="41" t="s">
        <v>32</v>
      </c>
      <c r="G80" s="40" t="n">
        <v>0</v>
      </c>
      <c r="H80" s="41" t="s">
        <v>32</v>
      </c>
      <c r="I80" s="70" t="n">
        <f aca="false">E80-G80</f>
        <v>1.40476486</v>
      </c>
      <c r="J80" s="42" t="s">
        <v>32</v>
      </c>
      <c r="K80" s="43" t="n">
        <v>1.40476486</v>
      </c>
      <c r="L80" s="42" t="s">
        <v>32</v>
      </c>
      <c r="M80" s="43" t="n">
        <v>1.18446921</v>
      </c>
      <c r="N80" s="44" t="s">
        <v>32</v>
      </c>
      <c r="O80" s="43" t="n">
        <v>0.22029565</v>
      </c>
      <c r="P80" s="42" t="s">
        <v>32</v>
      </c>
      <c r="Q80" s="43" t="n">
        <v>-0.22029565</v>
      </c>
      <c r="R80" s="42" t="s">
        <v>32</v>
      </c>
      <c r="S80" s="45" t="n">
        <v>-0.156820302296001</v>
      </c>
      <c r="T80" s="38" t="s">
        <v>139</v>
      </c>
    </row>
    <row r="81" customFormat="false" ht="39.95" hidden="false" customHeight="false" outlineLevel="0" collapsed="false">
      <c r="A81" s="67" t="s">
        <v>133</v>
      </c>
      <c r="B81" s="68" t="s">
        <v>140</v>
      </c>
      <c r="C81" s="74" t="s">
        <v>141</v>
      </c>
      <c r="D81" s="70" t="n">
        <v>0.28788442</v>
      </c>
      <c r="E81" s="70" t="n">
        <v>0.28788442</v>
      </c>
      <c r="F81" s="41" t="s">
        <v>32</v>
      </c>
      <c r="G81" s="70" t="n">
        <v>0</v>
      </c>
      <c r="H81" s="41" t="s">
        <v>32</v>
      </c>
      <c r="I81" s="70" t="n">
        <f aca="false">E81-G81</f>
        <v>0.28788442</v>
      </c>
      <c r="J81" s="42" t="s">
        <v>32</v>
      </c>
      <c r="K81" s="71" t="n">
        <v>0.28788442</v>
      </c>
      <c r="L81" s="42" t="s">
        <v>32</v>
      </c>
      <c r="M81" s="71" t="n">
        <v>0.18612544</v>
      </c>
      <c r="N81" s="44" t="s">
        <v>32</v>
      </c>
      <c r="O81" s="71" t="n">
        <v>0.10175898</v>
      </c>
      <c r="P81" s="42" t="s">
        <v>32</v>
      </c>
      <c r="Q81" s="71" t="n">
        <v>-0.10175898</v>
      </c>
      <c r="R81" s="42" t="s">
        <v>32</v>
      </c>
      <c r="S81" s="72" t="n">
        <v>-0.353471646711552</v>
      </c>
      <c r="T81" s="38" t="s">
        <v>139</v>
      </c>
    </row>
    <row r="82" customFormat="false" ht="39.95" hidden="false" customHeight="false" outlineLevel="0" collapsed="false">
      <c r="A82" s="67" t="s">
        <v>133</v>
      </c>
      <c r="B82" s="68" t="s">
        <v>142</v>
      </c>
      <c r="C82" s="74" t="s">
        <v>143</v>
      </c>
      <c r="D82" s="40" t="n">
        <v>1.03236654</v>
      </c>
      <c r="E82" s="40" t="n">
        <v>1.03236654</v>
      </c>
      <c r="F82" s="41" t="s">
        <v>32</v>
      </c>
      <c r="G82" s="40" t="n">
        <v>0</v>
      </c>
      <c r="H82" s="41" t="s">
        <v>32</v>
      </c>
      <c r="I82" s="70" t="n">
        <f aca="false">E82-G82</f>
        <v>1.03236654</v>
      </c>
      <c r="J82" s="42" t="s">
        <v>32</v>
      </c>
      <c r="K82" s="43" t="n">
        <v>1.03236654</v>
      </c>
      <c r="L82" s="42" t="s">
        <v>32</v>
      </c>
      <c r="M82" s="43" t="n">
        <v>0.84647559</v>
      </c>
      <c r="N82" s="44" t="s">
        <v>32</v>
      </c>
      <c r="O82" s="43" t="n">
        <v>0.18589095</v>
      </c>
      <c r="P82" s="42" t="s">
        <v>32</v>
      </c>
      <c r="Q82" s="43" t="n">
        <v>-0.18589095</v>
      </c>
      <c r="R82" s="42" t="s">
        <v>32</v>
      </c>
      <c r="S82" s="45" t="n">
        <v>-0.180062935786353</v>
      </c>
      <c r="T82" s="38" t="s">
        <v>139</v>
      </c>
    </row>
    <row r="83" customFormat="false" ht="39.95" hidden="false" customHeight="false" outlineLevel="0" collapsed="false">
      <c r="A83" s="67" t="s">
        <v>133</v>
      </c>
      <c r="B83" s="68" t="s">
        <v>144</v>
      </c>
      <c r="C83" s="74" t="s">
        <v>145</v>
      </c>
      <c r="D83" s="40" t="n">
        <v>1.3252952</v>
      </c>
      <c r="E83" s="40" t="n">
        <v>1.3252952</v>
      </c>
      <c r="F83" s="41" t="s">
        <v>32</v>
      </c>
      <c r="G83" s="40" t="n">
        <v>0</v>
      </c>
      <c r="H83" s="41" t="s">
        <v>32</v>
      </c>
      <c r="I83" s="70" t="n">
        <f aca="false">E83-G83</f>
        <v>1.3252952</v>
      </c>
      <c r="J83" s="42" t="s">
        <v>32</v>
      </c>
      <c r="K83" s="43" t="n">
        <v>0</v>
      </c>
      <c r="L83" s="42" t="s">
        <v>32</v>
      </c>
      <c r="M83" s="43" t="n">
        <v>0.11354669</v>
      </c>
      <c r="N83" s="44" t="s">
        <v>32</v>
      </c>
      <c r="O83" s="43" t="n">
        <v>1.21174851</v>
      </c>
      <c r="P83" s="42" t="s">
        <v>32</v>
      </c>
      <c r="Q83" s="43" t="n">
        <v>0.11354669</v>
      </c>
      <c r="R83" s="42" t="s">
        <v>32</v>
      </c>
      <c r="S83" s="45" t="n">
        <v>0</v>
      </c>
      <c r="T83" s="38" t="s">
        <v>32</v>
      </c>
    </row>
    <row r="84" customFormat="false" ht="39.95" hidden="false" customHeight="false" outlineLevel="0" collapsed="false">
      <c r="A84" s="67" t="s">
        <v>133</v>
      </c>
      <c r="B84" s="68" t="s">
        <v>146</v>
      </c>
      <c r="C84" s="74" t="s">
        <v>147</v>
      </c>
      <c r="D84" s="70" t="n">
        <v>0.7978502</v>
      </c>
      <c r="E84" s="70" t="n">
        <v>0.7978502</v>
      </c>
      <c r="F84" s="41" t="s">
        <v>32</v>
      </c>
      <c r="G84" s="70" t="n">
        <v>0</v>
      </c>
      <c r="H84" s="41" t="s">
        <v>32</v>
      </c>
      <c r="I84" s="70" t="n">
        <f aca="false">E84-G84</f>
        <v>0.7978502</v>
      </c>
      <c r="J84" s="42" t="s">
        <v>32</v>
      </c>
      <c r="K84" s="71" t="n">
        <v>0.7978502</v>
      </c>
      <c r="L84" s="42" t="s">
        <v>32</v>
      </c>
      <c r="M84" s="71" t="n">
        <v>0.76006411</v>
      </c>
      <c r="N84" s="44" t="s">
        <v>32</v>
      </c>
      <c r="O84" s="71" t="n">
        <v>0.03778609</v>
      </c>
      <c r="P84" s="42" t="s">
        <v>32</v>
      </c>
      <c r="Q84" s="71" t="n">
        <v>-0.03778609</v>
      </c>
      <c r="R84" s="42" t="s">
        <v>32</v>
      </c>
      <c r="S84" s="72" t="n">
        <v>-0.0473598803384395</v>
      </c>
      <c r="T84" s="38" t="s">
        <v>32</v>
      </c>
    </row>
    <row r="85" customFormat="false" ht="39.95" hidden="false" customHeight="false" outlineLevel="0" collapsed="false">
      <c r="A85" s="67" t="s">
        <v>133</v>
      </c>
      <c r="B85" s="68" t="s">
        <v>148</v>
      </c>
      <c r="C85" s="74" t="s">
        <v>149</v>
      </c>
      <c r="D85" s="70" t="n">
        <v>0.42179012</v>
      </c>
      <c r="E85" s="70" t="n">
        <v>0.42179012</v>
      </c>
      <c r="F85" s="41" t="s">
        <v>32</v>
      </c>
      <c r="G85" s="70" t="n">
        <v>0</v>
      </c>
      <c r="H85" s="41" t="s">
        <v>32</v>
      </c>
      <c r="I85" s="70" t="n">
        <f aca="false">E85-G85</f>
        <v>0.42179012</v>
      </c>
      <c r="J85" s="42" t="s">
        <v>32</v>
      </c>
      <c r="K85" s="71" t="n">
        <v>0.42179012</v>
      </c>
      <c r="L85" s="42" t="s">
        <v>32</v>
      </c>
      <c r="M85" s="71" t="n">
        <v>0.37861994</v>
      </c>
      <c r="N85" s="44" t="s">
        <v>32</v>
      </c>
      <c r="O85" s="71" t="n">
        <v>0.04317018</v>
      </c>
      <c r="P85" s="42" t="s">
        <v>32</v>
      </c>
      <c r="Q85" s="71" t="n">
        <v>-0.0431701800000001</v>
      </c>
      <c r="R85" s="42" t="s">
        <v>32</v>
      </c>
      <c r="S85" s="72" t="n">
        <v>-0.102349908053797</v>
      </c>
      <c r="T85" s="38" t="s">
        <v>32</v>
      </c>
    </row>
    <row r="86" customFormat="false" ht="39.95" hidden="false" customHeight="false" outlineLevel="0" collapsed="false">
      <c r="A86" s="67" t="s">
        <v>150</v>
      </c>
      <c r="B86" s="46" t="s">
        <v>151</v>
      </c>
      <c r="C86" s="31" t="s">
        <v>31</v>
      </c>
      <c r="D86" s="40" t="n">
        <f aca="false">D88</f>
        <v>0.25265348</v>
      </c>
      <c r="E86" s="40" t="n">
        <f aca="false">E88</f>
        <v>0.25265348</v>
      </c>
      <c r="F86" s="41" t="s">
        <v>32</v>
      </c>
      <c r="G86" s="40" t="n">
        <f aca="false">G88</f>
        <v>0</v>
      </c>
      <c r="H86" s="41" t="s">
        <v>32</v>
      </c>
      <c r="I86" s="40" t="n">
        <f aca="false">I88</f>
        <v>0.25265348</v>
      </c>
      <c r="J86" s="42" t="s">
        <v>32</v>
      </c>
      <c r="K86" s="43" t="n">
        <v>0.25265348</v>
      </c>
      <c r="L86" s="42" t="s">
        <v>32</v>
      </c>
      <c r="M86" s="43" t="n">
        <v>0.26301294</v>
      </c>
      <c r="N86" s="44" t="s">
        <v>32</v>
      </c>
      <c r="O86" s="43" t="n">
        <v>-0.01035946</v>
      </c>
      <c r="P86" s="42" t="s">
        <v>32</v>
      </c>
      <c r="Q86" s="43" t="n">
        <v>0.01035946</v>
      </c>
      <c r="R86" s="42" t="s">
        <v>32</v>
      </c>
      <c r="S86" s="45" t="n">
        <v>0.0410026412460259</v>
      </c>
      <c r="T86" s="38" t="s">
        <v>32</v>
      </c>
    </row>
    <row r="87" customFormat="false" ht="27.95" hidden="false" customHeight="false" outlineLevel="0" collapsed="false">
      <c r="A87" s="67" t="s">
        <v>152</v>
      </c>
      <c r="B87" s="46" t="s">
        <v>153</v>
      </c>
      <c r="C87" s="31" t="s">
        <v>31</v>
      </c>
      <c r="D87" s="40" t="n">
        <v>0</v>
      </c>
      <c r="E87" s="40" t="n">
        <v>0</v>
      </c>
      <c r="F87" s="41" t="s">
        <v>32</v>
      </c>
      <c r="G87" s="40" t="n">
        <v>0</v>
      </c>
      <c r="H87" s="41" t="s">
        <v>32</v>
      </c>
      <c r="I87" s="40" t="n">
        <v>0</v>
      </c>
      <c r="J87" s="42" t="s">
        <v>32</v>
      </c>
      <c r="K87" s="43" t="n">
        <v>0</v>
      </c>
      <c r="L87" s="42" t="s">
        <v>32</v>
      </c>
      <c r="M87" s="43" t="n">
        <v>0</v>
      </c>
      <c r="N87" s="44" t="s">
        <v>32</v>
      </c>
      <c r="O87" s="43" t="n">
        <v>0</v>
      </c>
      <c r="P87" s="42" t="s">
        <v>32</v>
      </c>
      <c r="Q87" s="43" t="n">
        <v>0</v>
      </c>
      <c r="R87" s="42" t="s">
        <v>32</v>
      </c>
      <c r="S87" s="45" t="n">
        <v>0</v>
      </c>
      <c r="T87" s="38" t="s">
        <v>32</v>
      </c>
    </row>
    <row r="88" customFormat="false" ht="39.95" hidden="false" customHeight="false" outlineLevel="0" collapsed="false">
      <c r="A88" s="67" t="s">
        <v>154</v>
      </c>
      <c r="B88" s="46" t="s">
        <v>155</v>
      </c>
      <c r="C88" s="31" t="s">
        <v>31</v>
      </c>
      <c r="D88" s="40" t="n">
        <f aca="false">D89</f>
        <v>0.25265348</v>
      </c>
      <c r="E88" s="40" t="n">
        <f aca="false">E89</f>
        <v>0.25265348</v>
      </c>
      <c r="F88" s="41" t="s">
        <v>32</v>
      </c>
      <c r="G88" s="40" t="n">
        <f aca="false">G89</f>
        <v>0</v>
      </c>
      <c r="H88" s="41" t="s">
        <v>32</v>
      </c>
      <c r="I88" s="40" t="n">
        <f aca="false">I89</f>
        <v>0.25265348</v>
      </c>
      <c r="J88" s="42" t="s">
        <v>32</v>
      </c>
      <c r="K88" s="43" t="n">
        <v>0.25265348</v>
      </c>
      <c r="L88" s="42" t="s">
        <v>32</v>
      </c>
      <c r="M88" s="43" t="n">
        <v>0.26301294</v>
      </c>
      <c r="N88" s="44" t="s">
        <v>32</v>
      </c>
      <c r="O88" s="43" t="n">
        <v>-0.01035946</v>
      </c>
      <c r="P88" s="42" t="s">
        <v>32</v>
      </c>
      <c r="Q88" s="43" t="n">
        <v>0.01035946</v>
      </c>
      <c r="R88" s="42" t="s">
        <v>32</v>
      </c>
      <c r="S88" s="45" t="n">
        <v>0.0410026412460259</v>
      </c>
      <c r="T88" s="38" t="s">
        <v>32</v>
      </c>
    </row>
    <row r="89" customFormat="false" ht="52.95" hidden="false" customHeight="false" outlineLevel="0" collapsed="false">
      <c r="A89" s="67" t="s">
        <v>154</v>
      </c>
      <c r="B89" s="68" t="s">
        <v>156</v>
      </c>
      <c r="C89" s="74" t="s">
        <v>157</v>
      </c>
      <c r="D89" s="40" t="n">
        <v>0.25265348</v>
      </c>
      <c r="E89" s="40" t="n">
        <v>0.25265348</v>
      </c>
      <c r="F89" s="41" t="s">
        <v>32</v>
      </c>
      <c r="G89" s="40" t="n">
        <v>0</v>
      </c>
      <c r="H89" s="41" t="s">
        <v>32</v>
      </c>
      <c r="I89" s="70" t="n">
        <f aca="false">E89-G89</f>
        <v>0.25265348</v>
      </c>
      <c r="J89" s="42" t="s">
        <v>32</v>
      </c>
      <c r="K89" s="43" t="n">
        <v>0.25265348</v>
      </c>
      <c r="L89" s="42" t="s">
        <v>32</v>
      </c>
      <c r="M89" s="43" t="n">
        <v>0.26301294</v>
      </c>
      <c r="N89" s="44" t="s">
        <v>32</v>
      </c>
      <c r="O89" s="43" t="n">
        <v>-0.01035946</v>
      </c>
      <c r="P89" s="42" t="s">
        <v>32</v>
      </c>
      <c r="Q89" s="43" t="n">
        <v>0.01035946</v>
      </c>
      <c r="R89" s="42" t="s">
        <v>32</v>
      </c>
      <c r="S89" s="45" t="n">
        <v>0.0410026412460259</v>
      </c>
      <c r="T89" s="38" t="s">
        <v>32</v>
      </c>
    </row>
    <row r="90" customFormat="false" ht="39.95" hidden="false" customHeight="false" outlineLevel="0" collapsed="false">
      <c r="A90" s="67" t="s">
        <v>158</v>
      </c>
      <c r="B90" s="46" t="s">
        <v>159</v>
      </c>
      <c r="C90" s="31" t="s">
        <v>31</v>
      </c>
      <c r="D90" s="40" t="n">
        <f aca="false">D91+D92</f>
        <v>49.74275713</v>
      </c>
      <c r="E90" s="40" t="n">
        <f aca="false">E91+E92</f>
        <v>49.74275713</v>
      </c>
      <c r="F90" s="41" t="s">
        <v>32</v>
      </c>
      <c r="G90" s="40" t="n">
        <f aca="false">G91+G92</f>
        <v>10.05400304</v>
      </c>
      <c r="H90" s="41" t="s">
        <v>32</v>
      </c>
      <c r="I90" s="40" t="n">
        <f aca="false">I91+I92</f>
        <v>39.68875409</v>
      </c>
      <c r="J90" s="42" t="s">
        <v>32</v>
      </c>
      <c r="K90" s="43" t="n">
        <v>4.87618051</v>
      </c>
      <c r="L90" s="42" t="s">
        <v>32</v>
      </c>
      <c r="M90" s="43" t="n">
        <v>3.22840912</v>
      </c>
      <c r="N90" s="44" t="s">
        <v>32</v>
      </c>
      <c r="O90" s="43" t="n">
        <v>36.46034497</v>
      </c>
      <c r="P90" s="42" t="s">
        <v>32</v>
      </c>
      <c r="Q90" s="43" t="n">
        <v>-1.64777139</v>
      </c>
      <c r="R90" s="42" t="s">
        <v>32</v>
      </c>
      <c r="S90" s="45" t="n">
        <v>-0.337922557752072</v>
      </c>
      <c r="T90" s="38" t="s">
        <v>32</v>
      </c>
    </row>
    <row r="91" customFormat="false" ht="39.95" hidden="false" customHeight="false" outlineLevel="0" collapsed="false">
      <c r="A91" s="67" t="s">
        <v>158</v>
      </c>
      <c r="B91" s="68" t="s">
        <v>160</v>
      </c>
      <c r="C91" s="31" t="s">
        <v>161</v>
      </c>
      <c r="D91" s="79" t="n">
        <v>3.55921013</v>
      </c>
      <c r="E91" s="79" t="n">
        <v>3.55921013</v>
      </c>
      <c r="F91" s="41" t="s">
        <v>32</v>
      </c>
      <c r="G91" s="79" t="n">
        <v>2.27765866</v>
      </c>
      <c r="H91" s="41" t="s">
        <v>32</v>
      </c>
      <c r="I91" s="70" t="n">
        <f aca="false">E91-G91</f>
        <v>1.28155147</v>
      </c>
      <c r="J91" s="42" t="s">
        <v>32</v>
      </c>
      <c r="K91" s="80" t="n">
        <v>1.28155147</v>
      </c>
      <c r="L91" s="42" t="s">
        <v>32</v>
      </c>
      <c r="M91" s="80" t="n">
        <v>0.2653132</v>
      </c>
      <c r="N91" s="44" t="s">
        <v>32</v>
      </c>
      <c r="O91" s="80" t="n">
        <v>1.01623827</v>
      </c>
      <c r="P91" s="42" t="s">
        <v>32</v>
      </c>
      <c r="Q91" s="80" t="n">
        <v>-1.01623827</v>
      </c>
      <c r="R91" s="42" t="s">
        <v>32</v>
      </c>
      <c r="S91" s="81" t="n">
        <v>-0.792974994597759</v>
      </c>
      <c r="T91" s="38" t="s">
        <v>162</v>
      </c>
    </row>
    <row r="92" customFormat="false" ht="65.95" hidden="false" customHeight="false" outlineLevel="0" collapsed="false">
      <c r="A92" s="67" t="s">
        <v>158</v>
      </c>
      <c r="B92" s="68" t="s">
        <v>163</v>
      </c>
      <c r="C92" s="31" t="s">
        <v>164</v>
      </c>
      <c r="D92" s="70" t="n">
        <v>46.183547</v>
      </c>
      <c r="E92" s="70" t="n">
        <v>46.183547</v>
      </c>
      <c r="F92" s="41" t="s">
        <v>32</v>
      </c>
      <c r="G92" s="70" t="n">
        <v>7.77634438</v>
      </c>
      <c r="H92" s="41" t="s">
        <v>32</v>
      </c>
      <c r="I92" s="70" t="n">
        <f aca="false">E92-G92</f>
        <v>38.40720262</v>
      </c>
      <c r="J92" s="42" t="s">
        <v>32</v>
      </c>
      <c r="K92" s="71" t="n">
        <v>3.59462904</v>
      </c>
      <c r="L92" s="42" t="s">
        <v>32</v>
      </c>
      <c r="M92" s="71" t="n">
        <v>2.96309592</v>
      </c>
      <c r="N92" s="44" t="s">
        <v>32</v>
      </c>
      <c r="O92" s="71" t="n">
        <v>35.4441067</v>
      </c>
      <c r="P92" s="42" t="s">
        <v>32</v>
      </c>
      <c r="Q92" s="71" t="n">
        <v>-0.63153312</v>
      </c>
      <c r="R92" s="42" t="s">
        <v>32</v>
      </c>
      <c r="S92" s="72" t="n">
        <v>-0.175687981422417</v>
      </c>
      <c r="T92" s="38" t="s">
        <v>165</v>
      </c>
    </row>
    <row r="93" customFormat="false" ht="52.95" hidden="false" customHeight="false" outlineLevel="0" collapsed="false">
      <c r="A93" s="67" t="s">
        <v>166</v>
      </c>
      <c r="B93" s="46" t="s">
        <v>167</v>
      </c>
      <c r="C93" s="31" t="s">
        <v>31</v>
      </c>
      <c r="D93" s="40" t="n">
        <f aca="false">D95</f>
        <v>0</v>
      </c>
      <c r="E93" s="40" t="n">
        <f aca="false">E95</f>
        <v>0</v>
      </c>
      <c r="F93" s="41" t="s">
        <v>32</v>
      </c>
      <c r="G93" s="40" t="n">
        <f aca="false">G95</f>
        <v>0</v>
      </c>
      <c r="H93" s="41" t="s">
        <v>32</v>
      </c>
      <c r="I93" s="40" t="n">
        <f aca="false">I95</f>
        <v>0</v>
      </c>
      <c r="J93" s="42" t="s">
        <v>32</v>
      </c>
      <c r="K93" s="43" t="n">
        <v>0</v>
      </c>
      <c r="L93" s="42" t="s">
        <v>32</v>
      </c>
      <c r="M93" s="43" t="n">
        <v>0</v>
      </c>
      <c r="N93" s="44" t="s">
        <v>32</v>
      </c>
      <c r="O93" s="43" t="n">
        <v>0</v>
      </c>
      <c r="P93" s="42" t="s">
        <v>32</v>
      </c>
      <c r="Q93" s="43" t="n">
        <v>0</v>
      </c>
      <c r="R93" s="42" t="s">
        <v>32</v>
      </c>
      <c r="S93" s="45" t="n">
        <v>0</v>
      </c>
      <c r="T93" s="38" t="s">
        <v>32</v>
      </c>
    </row>
    <row r="94" customFormat="false" ht="27.95" hidden="false" customHeight="false" outlineLevel="0" collapsed="false">
      <c r="A94" s="67" t="s">
        <v>168</v>
      </c>
      <c r="B94" s="46" t="s">
        <v>169</v>
      </c>
      <c r="C94" s="31" t="s">
        <v>31</v>
      </c>
      <c r="D94" s="40" t="n">
        <v>0</v>
      </c>
      <c r="E94" s="40" t="n">
        <v>0</v>
      </c>
      <c r="F94" s="41" t="s">
        <v>32</v>
      </c>
      <c r="G94" s="40" t="n">
        <v>0</v>
      </c>
      <c r="H94" s="41" t="s">
        <v>32</v>
      </c>
      <c r="I94" s="40" t="n">
        <v>0</v>
      </c>
      <c r="J94" s="42" t="s">
        <v>32</v>
      </c>
      <c r="K94" s="43" t="n">
        <v>0</v>
      </c>
      <c r="L94" s="42" t="s">
        <v>32</v>
      </c>
      <c r="M94" s="43" t="n">
        <v>0</v>
      </c>
      <c r="N94" s="44" t="s">
        <v>32</v>
      </c>
      <c r="O94" s="43" t="n">
        <v>0</v>
      </c>
      <c r="P94" s="42" t="s">
        <v>32</v>
      </c>
      <c r="Q94" s="43" t="n">
        <v>0</v>
      </c>
      <c r="R94" s="42" t="s">
        <v>32</v>
      </c>
      <c r="S94" s="45" t="n">
        <v>0</v>
      </c>
      <c r="T94" s="38" t="s">
        <v>32</v>
      </c>
    </row>
    <row r="95" customFormat="false" ht="39.95" hidden="false" customHeight="false" outlineLevel="0" collapsed="false">
      <c r="A95" s="67" t="s">
        <v>170</v>
      </c>
      <c r="B95" s="46" t="s">
        <v>171</v>
      </c>
      <c r="C95" s="31" t="s">
        <v>31</v>
      </c>
      <c r="D95" s="74" t="n">
        <v>0</v>
      </c>
      <c r="E95" s="74" t="n">
        <v>0</v>
      </c>
      <c r="F95" s="41" t="s">
        <v>32</v>
      </c>
      <c r="G95" s="74" t="n">
        <v>0</v>
      </c>
      <c r="H95" s="41" t="s">
        <v>32</v>
      </c>
      <c r="I95" s="74" t="n">
        <v>0</v>
      </c>
      <c r="J95" s="42" t="s">
        <v>32</v>
      </c>
      <c r="K95" s="84" t="n">
        <v>0</v>
      </c>
      <c r="L95" s="42" t="s">
        <v>32</v>
      </c>
      <c r="M95" s="84" t="n">
        <v>0</v>
      </c>
      <c r="N95" s="44" t="s">
        <v>32</v>
      </c>
      <c r="O95" s="84" t="n">
        <v>0</v>
      </c>
      <c r="P95" s="42" t="s">
        <v>32</v>
      </c>
      <c r="Q95" s="84" t="n">
        <v>0</v>
      </c>
      <c r="R95" s="42" t="s">
        <v>32</v>
      </c>
      <c r="S95" s="45" t="n">
        <v>0</v>
      </c>
      <c r="T95" s="38" t="s">
        <v>32</v>
      </c>
    </row>
    <row r="96" customFormat="false" ht="52.95" hidden="false" customHeight="false" outlineLevel="0" collapsed="false">
      <c r="A96" s="67" t="s">
        <v>172</v>
      </c>
      <c r="B96" s="46" t="s">
        <v>173</v>
      </c>
      <c r="C96" s="31" t="s">
        <v>31</v>
      </c>
      <c r="D96" s="40" t="n">
        <v>0</v>
      </c>
      <c r="E96" s="40" t="n">
        <v>0</v>
      </c>
      <c r="F96" s="41" t="s">
        <v>32</v>
      </c>
      <c r="G96" s="40" t="n">
        <v>0</v>
      </c>
      <c r="H96" s="41" t="s">
        <v>32</v>
      </c>
      <c r="I96" s="40" t="n">
        <v>0</v>
      </c>
      <c r="J96" s="42" t="s">
        <v>32</v>
      </c>
      <c r="K96" s="43" t="n">
        <v>0</v>
      </c>
      <c r="L96" s="42" t="s">
        <v>32</v>
      </c>
      <c r="M96" s="43" t="n">
        <v>0</v>
      </c>
      <c r="N96" s="44" t="s">
        <v>32</v>
      </c>
      <c r="O96" s="43" t="n">
        <v>0</v>
      </c>
      <c r="P96" s="42" t="s">
        <v>32</v>
      </c>
      <c r="Q96" s="43" t="n">
        <v>0</v>
      </c>
      <c r="R96" s="42" t="s">
        <v>32</v>
      </c>
      <c r="S96" s="45" t="n">
        <v>0</v>
      </c>
      <c r="T96" s="38" t="s">
        <v>32</v>
      </c>
    </row>
    <row r="97" customFormat="false" ht="52.95" hidden="false" customHeight="false" outlineLevel="0" collapsed="false">
      <c r="A97" s="67" t="s">
        <v>174</v>
      </c>
      <c r="B97" s="46" t="s">
        <v>175</v>
      </c>
      <c r="C97" s="31" t="s">
        <v>31</v>
      </c>
      <c r="D97" s="40" t="n">
        <v>0</v>
      </c>
      <c r="E97" s="40" t="n">
        <v>0</v>
      </c>
      <c r="F97" s="41" t="s">
        <v>32</v>
      </c>
      <c r="G97" s="40" t="n">
        <v>0</v>
      </c>
      <c r="H97" s="41" t="s">
        <v>32</v>
      </c>
      <c r="I97" s="40" t="n">
        <v>0</v>
      </c>
      <c r="J97" s="42" t="s">
        <v>32</v>
      </c>
      <c r="K97" s="43" t="n">
        <v>0</v>
      </c>
      <c r="L97" s="42" t="s">
        <v>32</v>
      </c>
      <c r="M97" s="43" t="n">
        <v>0</v>
      </c>
      <c r="N97" s="44" t="s">
        <v>32</v>
      </c>
      <c r="O97" s="43" t="n">
        <v>0</v>
      </c>
      <c r="P97" s="42" t="s">
        <v>32</v>
      </c>
      <c r="Q97" s="43" t="n">
        <v>0</v>
      </c>
      <c r="R97" s="42" t="s">
        <v>32</v>
      </c>
      <c r="S97" s="45" t="n">
        <v>0</v>
      </c>
      <c r="T97" s="38" t="s">
        <v>32</v>
      </c>
    </row>
    <row r="98" customFormat="false" ht="52.95" hidden="false" customHeight="false" outlineLevel="0" collapsed="false">
      <c r="A98" s="67" t="s">
        <v>176</v>
      </c>
      <c r="B98" s="46" t="s">
        <v>177</v>
      </c>
      <c r="C98" s="31" t="s">
        <v>31</v>
      </c>
      <c r="D98" s="40" t="n">
        <v>0</v>
      </c>
      <c r="E98" s="40" t="n">
        <v>0</v>
      </c>
      <c r="F98" s="41" t="s">
        <v>32</v>
      </c>
      <c r="G98" s="40" t="n">
        <v>0</v>
      </c>
      <c r="H98" s="41" t="s">
        <v>32</v>
      </c>
      <c r="I98" s="40" t="n">
        <v>0</v>
      </c>
      <c r="J98" s="42" t="s">
        <v>32</v>
      </c>
      <c r="K98" s="43" t="n">
        <v>0</v>
      </c>
      <c r="L98" s="42" t="s">
        <v>32</v>
      </c>
      <c r="M98" s="43" t="n">
        <v>0</v>
      </c>
      <c r="N98" s="44" t="s">
        <v>32</v>
      </c>
      <c r="O98" s="43" t="n">
        <v>0</v>
      </c>
      <c r="P98" s="42" t="s">
        <v>32</v>
      </c>
      <c r="Q98" s="43" t="n">
        <v>0</v>
      </c>
      <c r="R98" s="42" t="s">
        <v>32</v>
      </c>
      <c r="S98" s="45" t="n">
        <v>0</v>
      </c>
      <c r="T98" s="38" t="s">
        <v>32</v>
      </c>
    </row>
    <row r="99" customFormat="false" ht="39.95" hidden="false" customHeight="false" outlineLevel="0" collapsed="false">
      <c r="A99" s="67" t="s">
        <v>178</v>
      </c>
      <c r="B99" s="46" t="s">
        <v>179</v>
      </c>
      <c r="C99" s="31" t="s">
        <v>31</v>
      </c>
      <c r="D99" s="40" t="n">
        <v>0</v>
      </c>
      <c r="E99" s="40" t="n">
        <v>0</v>
      </c>
      <c r="F99" s="41" t="s">
        <v>32</v>
      </c>
      <c r="G99" s="40" t="n">
        <v>0</v>
      </c>
      <c r="H99" s="41" t="s">
        <v>32</v>
      </c>
      <c r="I99" s="40" t="n">
        <v>0</v>
      </c>
      <c r="J99" s="42" t="s">
        <v>32</v>
      </c>
      <c r="K99" s="43" t="n">
        <v>0</v>
      </c>
      <c r="L99" s="42" t="s">
        <v>32</v>
      </c>
      <c r="M99" s="43" t="n">
        <v>0</v>
      </c>
      <c r="N99" s="44" t="s">
        <v>32</v>
      </c>
      <c r="O99" s="43" t="n">
        <v>0</v>
      </c>
      <c r="P99" s="42" t="s">
        <v>32</v>
      </c>
      <c r="Q99" s="43" t="n">
        <v>0</v>
      </c>
      <c r="R99" s="42" t="s">
        <v>32</v>
      </c>
      <c r="S99" s="45" t="n">
        <v>0</v>
      </c>
      <c r="T99" s="38" t="s">
        <v>32</v>
      </c>
    </row>
    <row r="100" customFormat="false" ht="39.95" hidden="false" customHeight="false" outlineLevel="0" collapsed="false">
      <c r="A100" s="67" t="s">
        <v>180</v>
      </c>
      <c r="B100" s="46" t="s">
        <v>44</v>
      </c>
      <c r="C100" s="31" t="s">
        <v>31</v>
      </c>
      <c r="D100" s="40" t="n">
        <v>0</v>
      </c>
      <c r="E100" s="40" t="n">
        <v>0</v>
      </c>
      <c r="F100" s="41" t="s">
        <v>32</v>
      </c>
      <c r="G100" s="40" t="n">
        <v>0</v>
      </c>
      <c r="H100" s="41" t="s">
        <v>32</v>
      </c>
      <c r="I100" s="40" t="n">
        <v>0</v>
      </c>
      <c r="J100" s="42" t="s">
        <v>32</v>
      </c>
      <c r="K100" s="43" t="n">
        <v>0</v>
      </c>
      <c r="L100" s="42" t="s">
        <v>32</v>
      </c>
      <c r="M100" s="43" t="n">
        <v>0</v>
      </c>
      <c r="N100" s="44" t="s">
        <v>32</v>
      </c>
      <c r="O100" s="43" t="n">
        <v>0</v>
      </c>
      <c r="P100" s="42" t="s">
        <v>32</v>
      </c>
      <c r="Q100" s="43" t="n">
        <v>0</v>
      </c>
      <c r="R100" s="42" t="s">
        <v>32</v>
      </c>
      <c r="S100" s="45" t="n">
        <v>0</v>
      </c>
      <c r="T100" s="38" t="s">
        <v>32</v>
      </c>
    </row>
    <row r="101" customFormat="false" ht="27.95" hidden="false" customHeight="false" outlineLevel="0" collapsed="false">
      <c r="A101" s="67" t="s">
        <v>181</v>
      </c>
      <c r="B101" s="46" t="s">
        <v>182</v>
      </c>
      <c r="C101" s="31" t="s">
        <v>31</v>
      </c>
      <c r="D101" s="40" t="n">
        <v>0</v>
      </c>
      <c r="E101" s="40" t="n">
        <v>0</v>
      </c>
      <c r="F101" s="41" t="s">
        <v>32</v>
      </c>
      <c r="G101" s="40" t="n">
        <v>0</v>
      </c>
      <c r="H101" s="41" t="s">
        <v>32</v>
      </c>
      <c r="I101" s="40" t="n">
        <v>0</v>
      </c>
      <c r="J101" s="42" t="s">
        <v>32</v>
      </c>
      <c r="K101" s="43" t="n">
        <v>0</v>
      </c>
      <c r="L101" s="42" t="s">
        <v>32</v>
      </c>
      <c r="M101" s="43" t="n">
        <v>0</v>
      </c>
      <c r="N101" s="44" t="s">
        <v>32</v>
      </c>
      <c r="O101" s="43" t="n">
        <v>0</v>
      </c>
      <c r="P101" s="42" t="s">
        <v>32</v>
      </c>
      <c r="Q101" s="43" t="n">
        <v>0</v>
      </c>
      <c r="R101" s="42" t="s">
        <v>32</v>
      </c>
      <c r="S101" s="45" t="n">
        <v>0</v>
      </c>
      <c r="T101" s="38" t="s">
        <v>32</v>
      </c>
    </row>
    <row r="102" customFormat="false" ht="39.95" hidden="false" customHeight="false" outlineLevel="0" collapsed="false">
      <c r="A102" s="67" t="s">
        <v>183</v>
      </c>
      <c r="B102" s="39" t="s">
        <v>184</v>
      </c>
      <c r="C102" s="31" t="s">
        <v>31</v>
      </c>
      <c r="D102" s="74" t="n">
        <f aca="false">D103+D121+D127+D1291+D151+D160+D161+D144</f>
        <v>1601.42683859</v>
      </c>
      <c r="E102" s="74" t="n">
        <f aca="false">E103+E121+E127+E1291+E151+E160+E161+E144</f>
        <v>1601.42683859</v>
      </c>
      <c r="F102" s="41" t="s">
        <v>32</v>
      </c>
      <c r="G102" s="74" t="n">
        <f aca="false">G103+G121+G127+G1291+G151+G160+G161+G144</f>
        <v>608.21309289</v>
      </c>
      <c r="H102" s="41" t="s">
        <v>32</v>
      </c>
      <c r="I102" s="74" t="n">
        <f aca="false">I103+I121+I127+I1291+I151+I160+I161+I144</f>
        <v>993.2137457</v>
      </c>
      <c r="J102" s="42" t="s">
        <v>32</v>
      </c>
      <c r="K102" s="84" t="n">
        <v>239.94599621</v>
      </c>
      <c r="L102" s="42" t="s">
        <v>32</v>
      </c>
      <c r="M102" s="84" t="n">
        <v>132.26199161</v>
      </c>
      <c r="N102" s="44" t="s">
        <v>32</v>
      </c>
      <c r="O102" s="84" t="n">
        <v>860.95175409</v>
      </c>
      <c r="P102" s="42" t="s">
        <v>32</v>
      </c>
      <c r="Q102" s="84" t="n">
        <v>-107.6840046</v>
      </c>
      <c r="R102" s="42" t="s">
        <v>32</v>
      </c>
      <c r="S102" s="45" t="n">
        <v>-0.448784336062667</v>
      </c>
      <c r="T102" s="38" t="s">
        <v>32</v>
      </c>
    </row>
    <row r="103" customFormat="false" ht="27.95" hidden="false" customHeight="false" outlineLevel="0" collapsed="false">
      <c r="A103" s="67" t="s">
        <v>185</v>
      </c>
      <c r="B103" s="46" t="s">
        <v>186</v>
      </c>
      <c r="C103" s="31" t="s">
        <v>31</v>
      </c>
      <c r="D103" s="74" t="n">
        <f aca="false">SUM(D104,D107,D110,D120)</f>
        <v>0.59102089</v>
      </c>
      <c r="E103" s="74" t="n">
        <f aca="false">SUM(E104,E107,E110,E120)</f>
        <v>0.59102089</v>
      </c>
      <c r="F103" s="41" t="s">
        <v>32</v>
      </c>
      <c r="G103" s="74" t="n">
        <f aca="false">SUM(G104,G107,G110,G120)</f>
        <v>0</v>
      </c>
      <c r="H103" s="41" t="s">
        <v>32</v>
      </c>
      <c r="I103" s="74" t="n">
        <f aca="false">SUM(I104,I107,I110,I120)</f>
        <v>0.59102089</v>
      </c>
      <c r="J103" s="42" t="s">
        <v>32</v>
      </c>
      <c r="K103" s="84" t="n">
        <v>0.59102089</v>
      </c>
      <c r="L103" s="42" t="s">
        <v>32</v>
      </c>
      <c r="M103" s="84" t="n">
        <v>0.39460082</v>
      </c>
      <c r="N103" s="44" t="s">
        <v>32</v>
      </c>
      <c r="O103" s="84" t="n">
        <v>0.19642007</v>
      </c>
      <c r="P103" s="42" t="s">
        <v>32</v>
      </c>
      <c r="Q103" s="84" t="n">
        <v>-0.19642007</v>
      </c>
      <c r="R103" s="42" t="s">
        <v>32</v>
      </c>
      <c r="S103" s="45" t="n">
        <v>-0.332340317107911</v>
      </c>
      <c r="T103" s="38" t="s">
        <v>32</v>
      </c>
    </row>
    <row r="104" customFormat="false" ht="90.95" hidden="false" customHeight="false" outlineLevel="0" collapsed="false">
      <c r="A104" s="67" t="s">
        <v>187</v>
      </c>
      <c r="B104" s="46" t="s">
        <v>188</v>
      </c>
      <c r="C104" s="31" t="s">
        <v>31</v>
      </c>
      <c r="D104" s="74" t="n">
        <f aca="false">SUM(D105:D106)</f>
        <v>0</v>
      </c>
      <c r="E104" s="74" t="n">
        <f aca="false">SUM(E105:E106)</f>
        <v>0</v>
      </c>
      <c r="F104" s="41" t="s">
        <v>32</v>
      </c>
      <c r="G104" s="74" t="n">
        <f aca="false">SUM(G105:G106)</f>
        <v>0</v>
      </c>
      <c r="H104" s="41" t="s">
        <v>32</v>
      </c>
      <c r="I104" s="74" t="n">
        <f aca="false">SUM(I105:I106)</f>
        <v>0</v>
      </c>
      <c r="J104" s="42" t="s">
        <v>32</v>
      </c>
      <c r="K104" s="84" t="n">
        <v>0</v>
      </c>
      <c r="L104" s="42" t="s">
        <v>32</v>
      </c>
      <c r="M104" s="84" t="n">
        <v>0</v>
      </c>
      <c r="N104" s="44" t="s">
        <v>32</v>
      </c>
      <c r="O104" s="84" t="n">
        <v>0</v>
      </c>
      <c r="P104" s="42" t="s">
        <v>32</v>
      </c>
      <c r="Q104" s="84" t="n">
        <v>0</v>
      </c>
      <c r="R104" s="42" t="s">
        <v>32</v>
      </c>
      <c r="S104" s="45" t="n">
        <v>0</v>
      </c>
      <c r="T104" s="38" t="s">
        <v>32</v>
      </c>
    </row>
    <row r="105" customFormat="false" ht="39.95" hidden="false" customHeight="false" outlineLevel="0" collapsed="false">
      <c r="A105" s="67" t="s">
        <v>189</v>
      </c>
      <c r="B105" s="46" t="s">
        <v>190</v>
      </c>
      <c r="C105" s="31" t="s">
        <v>31</v>
      </c>
      <c r="D105" s="74" t="n">
        <v>0</v>
      </c>
      <c r="E105" s="74" t="n">
        <v>0</v>
      </c>
      <c r="F105" s="41" t="s">
        <v>32</v>
      </c>
      <c r="G105" s="74" t="n">
        <v>0</v>
      </c>
      <c r="H105" s="41" t="s">
        <v>32</v>
      </c>
      <c r="I105" s="74" t="n">
        <v>0</v>
      </c>
      <c r="J105" s="42" t="s">
        <v>32</v>
      </c>
      <c r="K105" s="84" t="n">
        <v>0</v>
      </c>
      <c r="L105" s="42" t="s">
        <v>32</v>
      </c>
      <c r="M105" s="84" t="n">
        <v>0</v>
      </c>
      <c r="N105" s="44" t="s">
        <v>32</v>
      </c>
      <c r="O105" s="84" t="n">
        <v>0</v>
      </c>
      <c r="P105" s="42" t="s">
        <v>32</v>
      </c>
      <c r="Q105" s="84" t="n">
        <v>0</v>
      </c>
      <c r="R105" s="42" t="s">
        <v>32</v>
      </c>
      <c r="S105" s="45" t="n">
        <v>0</v>
      </c>
      <c r="T105" s="38" t="s">
        <v>32</v>
      </c>
    </row>
    <row r="106" customFormat="false" ht="39.95" hidden="false" customHeight="false" outlineLevel="0" collapsed="false">
      <c r="A106" s="67" t="s">
        <v>191</v>
      </c>
      <c r="B106" s="46" t="s">
        <v>190</v>
      </c>
      <c r="C106" s="31" t="s">
        <v>31</v>
      </c>
      <c r="D106" s="74" t="n">
        <v>0</v>
      </c>
      <c r="E106" s="74" t="n">
        <v>0</v>
      </c>
      <c r="F106" s="41" t="s">
        <v>32</v>
      </c>
      <c r="G106" s="74" t="n">
        <v>0</v>
      </c>
      <c r="H106" s="41" t="s">
        <v>32</v>
      </c>
      <c r="I106" s="74" t="n">
        <v>0</v>
      </c>
      <c r="J106" s="42" t="s">
        <v>32</v>
      </c>
      <c r="K106" s="84" t="n">
        <v>0</v>
      </c>
      <c r="L106" s="42" t="s">
        <v>32</v>
      </c>
      <c r="M106" s="84" t="n">
        <v>0</v>
      </c>
      <c r="N106" s="44" t="s">
        <v>32</v>
      </c>
      <c r="O106" s="84" t="n">
        <v>0</v>
      </c>
      <c r="P106" s="42" t="s">
        <v>32</v>
      </c>
      <c r="Q106" s="84" t="n">
        <v>0</v>
      </c>
      <c r="R106" s="42" t="s">
        <v>32</v>
      </c>
      <c r="S106" s="45" t="n">
        <v>0</v>
      </c>
      <c r="T106" s="38" t="s">
        <v>32</v>
      </c>
    </row>
    <row r="107" customFormat="false" ht="49.95" hidden="false" customHeight="false" outlineLevel="0" collapsed="false">
      <c r="A107" s="67" t="s">
        <v>192</v>
      </c>
      <c r="B107" s="46" t="s">
        <v>193</v>
      </c>
      <c r="C107" s="31" t="s">
        <v>31</v>
      </c>
      <c r="D107" s="74" t="n">
        <f aca="false">SUM(D108:D109)</f>
        <v>0</v>
      </c>
      <c r="E107" s="74" t="n">
        <f aca="false">SUM(E108:E109)</f>
        <v>0</v>
      </c>
      <c r="F107" s="41" t="s">
        <v>32</v>
      </c>
      <c r="G107" s="74" t="n">
        <f aca="false">SUM(G108:G109)</f>
        <v>0</v>
      </c>
      <c r="H107" s="41" t="s">
        <v>32</v>
      </c>
      <c r="I107" s="74" t="n">
        <f aca="false">SUM(I108:I109)</f>
        <v>0</v>
      </c>
      <c r="J107" s="42" t="s">
        <v>32</v>
      </c>
      <c r="K107" s="84" t="n">
        <v>0</v>
      </c>
      <c r="L107" s="42" t="s">
        <v>32</v>
      </c>
      <c r="M107" s="84" t="n">
        <v>0</v>
      </c>
      <c r="N107" s="44" t="s">
        <v>32</v>
      </c>
      <c r="O107" s="84" t="n">
        <v>0</v>
      </c>
      <c r="P107" s="42" t="s">
        <v>32</v>
      </c>
      <c r="Q107" s="84" t="n">
        <v>0</v>
      </c>
      <c r="R107" s="42" t="s">
        <v>32</v>
      </c>
      <c r="S107" s="45" t="n">
        <v>0</v>
      </c>
      <c r="T107" s="38" t="s">
        <v>32</v>
      </c>
    </row>
    <row r="108" customFormat="false" ht="39.95" hidden="false" customHeight="false" outlineLevel="0" collapsed="false">
      <c r="A108" s="67" t="s">
        <v>194</v>
      </c>
      <c r="B108" s="46" t="s">
        <v>195</v>
      </c>
      <c r="C108" s="31" t="s">
        <v>31</v>
      </c>
      <c r="D108" s="74" t="n">
        <v>0</v>
      </c>
      <c r="E108" s="74" t="n">
        <v>0</v>
      </c>
      <c r="F108" s="41" t="s">
        <v>32</v>
      </c>
      <c r="G108" s="74" t="n">
        <v>0</v>
      </c>
      <c r="H108" s="41" t="s">
        <v>32</v>
      </c>
      <c r="I108" s="74" t="n">
        <v>0</v>
      </c>
      <c r="J108" s="42" t="s">
        <v>32</v>
      </c>
      <c r="K108" s="84" t="n">
        <v>0</v>
      </c>
      <c r="L108" s="42" t="s">
        <v>32</v>
      </c>
      <c r="M108" s="84" t="n">
        <v>0</v>
      </c>
      <c r="N108" s="44" t="s">
        <v>32</v>
      </c>
      <c r="O108" s="84" t="n">
        <v>0</v>
      </c>
      <c r="P108" s="42" t="s">
        <v>32</v>
      </c>
      <c r="Q108" s="84" t="n">
        <v>0</v>
      </c>
      <c r="R108" s="42" t="s">
        <v>32</v>
      </c>
      <c r="S108" s="45" t="n">
        <v>0</v>
      </c>
      <c r="T108" s="38" t="s">
        <v>32</v>
      </c>
    </row>
    <row r="109" customFormat="false" ht="39.95" hidden="false" customHeight="false" outlineLevel="0" collapsed="false">
      <c r="A109" s="67" t="s">
        <v>196</v>
      </c>
      <c r="B109" s="46" t="s">
        <v>190</v>
      </c>
      <c r="C109" s="31" t="s">
        <v>31</v>
      </c>
      <c r="D109" s="74" t="n">
        <v>0</v>
      </c>
      <c r="E109" s="74" t="n">
        <v>0</v>
      </c>
      <c r="F109" s="41" t="s">
        <v>32</v>
      </c>
      <c r="G109" s="74" t="n">
        <v>0</v>
      </c>
      <c r="H109" s="41" t="s">
        <v>32</v>
      </c>
      <c r="I109" s="74" t="n">
        <v>0</v>
      </c>
      <c r="J109" s="42" t="s">
        <v>32</v>
      </c>
      <c r="K109" s="84" t="n">
        <v>0</v>
      </c>
      <c r="L109" s="42" t="s">
        <v>32</v>
      </c>
      <c r="M109" s="84" t="n">
        <v>0</v>
      </c>
      <c r="N109" s="44" t="s">
        <v>32</v>
      </c>
      <c r="O109" s="84" t="n">
        <v>0</v>
      </c>
      <c r="P109" s="42" t="s">
        <v>32</v>
      </c>
      <c r="Q109" s="84" t="n">
        <v>0</v>
      </c>
      <c r="R109" s="42" t="s">
        <v>32</v>
      </c>
      <c r="S109" s="45" t="n">
        <v>0</v>
      </c>
      <c r="T109" s="38" t="s">
        <v>32</v>
      </c>
    </row>
    <row r="110" customFormat="false" ht="52.95" hidden="false" customHeight="false" outlineLevel="0" collapsed="false">
      <c r="A110" s="67" t="s">
        <v>197</v>
      </c>
      <c r="B110" s="46" t="s">
        <v>198</v>
      </c>
      <c r="C110" s="31" t="s">
        <v>31</v>
      </c>
      <c r="D110" s="74" t="n">
        <f aca="false">D111</f>
        <v>0.59102089</v>
      </c>
      <c r="E110" s="74" t="n">
        <f aca="false">E111</f>
        <v>0.59102089</v>
      </c>
      <c r="F110" s="41" t="s">
        <v>32</v>
      </c>
      <c r="G110" s="74" t="n">
        <f aca="false">G111</f>
        <v>0</v>
      </c>
      <c r="H110" s="41" t="s">
        <v>32</v>
      </c>
      <c r="I110" s="74" t="n">
        <f aca="false">I111</f>
        <v>0.59102089</v>
      </c>
      <c r="J110" s="42" t="s">
        <v>32</v>
      </c>
      <c r="K110" s="84" t="n">
        <v>0.59102089</v>
      </c>
      <c r="L110" s="42" t="s">
        <v>32</v>
      </c>
      <c r="M110" s="84" t="n">
        <v>0.39460082</v>
      </c>
      <c r="N110" s="44" t="s">
        <v>32</v>
      </c>
      <c r="O110" s="84" t="n">
        <v>0.19642007</v>
      </c>
      <c r="P110" s="42" t="s">
        <v>32</v>
      </c>
      <c r="Q110" s="84" t="n">
        <v>-0.19642007</v>
      </c>
      <c r="R110" s="42" t="s">
        <v>32</v>
      </c>
      <c r="S110" s="45" t="n">
        <v>-0.332340317107911</v>
      </c>
      <c r="T110" s="38" t="s">
        <v>32</v>
      </c>
    </row>
    <row r="111" customFormat="false" ht="78.95" hidden="false" customHeight="false" outlineLevel="0" collapsed="false">
      <c r="A111" s="67" t="s">
        <v>199</v>
      </c>
      <c r="B111" s="46" t="s">
        <v>200</v>
      </c>
      <c r="C111" s="31" t="s">
        <v>31</v>
      </c>
      <c r="D111" s="74" t="n">
        <f aca="false">SUM(D112:D115)</f>
        <v>0.59102089</v>
      </c>
      <c r="E111" s="74" t="n">
        <f aca="false">SUM(E112:E115)</f>
        <v>0.59102089</v>
      </c>
      <c r="F111" s="41" t="s">
        <v>32</v>
      </c>
      <c r="G111" s="74" t="n">
        <f aca="false">SUM(G112:G115)</f>
        <v>0</v>
      </c>
      <c r="H111" s="41" t="s">
        <v>32</v>
      </c>
      <c r="I111" s="74" t="n">
        <f aca="false">SUM(I112:I115)</f>
        <v>0.59102089</v>
      </c>
      <c r="J111" s="42" t="s">
        <v>32</v>
      </c>
      <c r="K111" s="84" t="n">
        <v>0.59102089</v>
      </c>
      <c r="L111" s="42" t="s">
        <v>32</v>
      </c>
      <c r="M111" s="84" t="n">
        <v>0.39460082</v>
      </c>
      <c r="N111" s="44" t="s">
        <v>32</v>
      </c>
      <c r="O111" s="84" t="n">
        <v>0.19642007</v>
      </c>
      <c r="P111" s="42" t="s">
        <v>32</v>
      </c>
      <c r="Q111" s="84" t="n">
        <v>-0.19642007</v>
      </c>
      <c r="R111" s="42" t="s">
        <v>32</v>
      </c>
      <c r="S111" s="45" t="n">
        <v>-0.332340317107911</v>
      </c>
      <c r="T111" s="38" t="s">
        <v>32</v>
      </c>
    </row>
    <row r="112" customFormat="false" ht="52.95" hidden="false" customHeight="false" outlineLevel="0" collapsed="false">
      <c r="A112" s="67" t="s">
        <v>199</v>
      </c>
      <c r="B112" s="85" t="s">
        <v>201</v>
      </c>
      <c r="C112" s="31" t="s">
        <v>202</v>
      </c>
      <c r="D112" s="70" t="n">
        <v>0.06734994</v>
      </c>
      <c r="E112" s="70" t="n">
        <v>0.06734994</v>
      </c>
      <c r="F112" s="41" t="s">
        <v>32</v>
      </c>
      <c r="G112" s="70" t="n">
        <v>0</v>
      </c>
      <c r="H112" s="41" t="s">
        <v>32</v>
      </c>
      <c r="I112" s="70" t="n">
        <f aca="false">E112-G112</f>
        <v>0.06734994</v>
      </c>
      <c r="J112" s="42" t="s">
        <v>32</v>
      </c>
      <c r="K112" s="71" t="n">
        <v>0.06734994</v>
      </c>
      <c r="L112" s="42" t="s">
        <v>32</v>
      </c>
      <c r="M112" s="71" t="n">
        <v>0.10945167</v>
      </c>
      <c r="N112" s="44" t="s">
        <v>32</v>
      </c>
      <c r="O112" s="71" t="n">
        <v>-0.04210173</v>
      </c>
      <c r="P112" s="42" t="s">
        <v>32</v>
      </c>
      <c r="Q112" s="71" t="n">
        <v>0.04210173</v>
      </c>
      <c r="R112" s="42" t="s">
        <v>32</v>
      </c>
      <c r="S112" s="72" t="n">
        <v>0.62511904242231</v>
      </c>
      <c r="T112" s="38" t="s">
        <v>203</v>
      </c>
    </row>
    <row r="113" customFormat="false" ht="39.95" hidden="false" customHeight="false" outlineLevel="0" collapsed="false">
      <c r="A113" s="67" t="s">
        <v>199</v>
      </c>
      <c r="B113" s="85" t="s">
        <v>204</v>
      </c>
      <c r="C113" s="31" t="s">
        <v>205</v>
      </c>
      <c r="D113" s="70" t="n">
        <v>0.05044574</v>
      </c>
      <c r="E113" s="70" t="n">
        <v>0.05044574</v>
      </c>
      <c r="F113" s="41" t="s">
        <v>32</v>
      </c>
      <c r="G113" s="70" t="n">
        <v>0</v>
      </c>
      <c r="H113" s="41" t="s">
        <v>32</v>
      </c>
      <c r="I113" s="70" t="n">
        <f aca="false">E113-G113</f>
        <v>0.05044574</v>
      </c>
      <c r="J113" s="42" t="s">
        <v>32</v>
      </c>
      <c r="K113" s="71" t="n">
        <v>0.05044574</v>
      </c>
      <c r="L113" s="42" t="s">
        <v>32</v>
      </c>
      <c r="M113" s="71" t="n">
        <v>0.00992</v>
      </c>
      <c r="N113" s="44" t="s">
        <v>32</v>
      </c>
      <c r="O113" s="71" t="n">
        <v>0.04052574</v>
      </c>
      <c r="P113" s="42" t="s">
        <v>32</v>
      </c>
      <c r="Q113" s="71" t="n">
        <v>-0.04052574</v>
      </c>
      <c r="R113" s="42" t="s">
        <v>32</v>
      </c>
      <c r="S113" s="72" t="n">
        <v>-0.803353068068781</v>
      </c>
      <c r="T113" s="38" t="s">
        <v>139</v>
      </c>
    </row>
    <row r="114" customFormat="false" ht="52.95" hidden="false" customHeight="false" outlineLevel="0" collapsed="false">
      <c r="A114" s="67" t="s">
        <v>199</v>
      </c>
      <c r="B114" s="85" t="s">
        <v>206</v>
      </c>
      <c r="C114" s="31" t="s">
        <v>207</v>
      </c>
      <c r="D114" s="70" t="n">
        <v>0.18914844</v>
      </c>
      <c r="E114" s="70" t="n">
        <v>0.18914844</v>
      </c>
      <c r="F114" s="41" t="s">
        <v>32</v>
      </c>
      <c r="G114" s="70" t="n">
        <v>0</v>
      </c>
      <c r="H114" s="41" t="s">
        <v>32</v>
      </c>
      <c r="I114" s="70" t="n">
        <f aca="false">E114-G114</f>
        <v>0.18914844</v>
      </c>
      <c r="J114" s="42" t="s">
        <v>32</v>
      </c>
      <c r="K114" s="71" t="n">
        <v>0.18914844</v>
      </c>
      <c r="L114" s="42" t="s">
        <v>32</v>
      </c>
      <c r="M114" s="71" t="n">
        <v>0.11624566</v>
      </c>
      <c r="N114" s="44" t="s">
        <v>32</v>
      </c>
      <c r="O114" s="71" t="n">
        <v>0.07290278</v>
      </c>
      <c r="P114" s="42" t="s">
        <v>32</v>
      </c>
      <c r="Q114" s="71" t="n">
        <v>-0.07290278</v>
      </c>
      <c r="R114" s="42" t="s">
        <v>32</v>
      </c>
      <c r="S114" s="72" t="n">
        <v>-0.385426282130585</v>
      </c>
      <c r="T114" s="38" t="s">
        <v>139</v>
      </c>
    </row>
    <row r="115" customFormat="false" ht="65.95" hidden="false" customHeight="false" outlineLevel="0" collapsed="false">
      <c r="A115" s="67" t="s">
        <v>199</v>
      </c>
      <c r="B115" s="85" t="s">
        <v>208</v>
      </c>
      <c r="C115" s="31" t="s">
        <v>209</v>
      </c>
      <c r="D115" s="70" t="n">
        <v>0.28407677</v>
      </c>
      <c r="E115" s="70" t="n">
        <v>0.28407677</v>
      </c>
      <c r="F115" s="41" t="s">
        <v>32</v>
      </c>
      <c r="G115" s="70" t="n">
        <v>0</v>
      </c>
      <c r="H115" s="41" t="s">
        <v>32</v>
      </c>
      <c r="I115" s="70" t="n">
        <f aca="false">E115-G115</f>
        <v>0.28407677</v>
      </c>
      <c r="J115" s="42" t="s">
        <v>32</v>
      </c>
      <c r="K115" s="71" t="n">
        <v>0.28407677</v>
      </c>
      <c r="L115" s="42" t="s">
        <v>32</v>
      </c>
      <c r="M115" s="71" t="n">
        <v>0.15898349</v>
      </c>
      <c r="N115" s="44" t="s">
        <v>32</v>
      </c>
      <c r="O115" s="71" t="n">
        <v>0.12509328</v>
      </c>
      <c r="P115" s="42" t="s">
        <v>32</v>
      </c>
      <c r="Q115" s="71" t="n">
        <v>-0.12509328</v>
      </c>
      <c r="R115" s="42" t="s">
        <v>32</v>
      </c>
      <c r="S115" s="72" t="n">
        <v>-0.440350261656382</v>
      </c>
      <c r="T115" s="38" t="s">
        <v>139</v>
      </c>
    </row>
    <row r="116" customFormat="false" ht="78.95" hidden="false" customHeight="false" outlineLevel="0" collapsed="false">
      <c r="A116" s="67" t="s">
        <v>210</v>
      </c>
      <c r="B116" s="46" t="s">
        <v>211</v>
      </c>
      <c r="C116" s="31" t="s">
        <v>31</v>
      </c>
      <c r="D116" s="74" t="n">
        <v>0</v>
      </c>
      <c r="E116" s="74" t="n">
        <v>0</v>
      </c>
      <c r="F116" s="41" t="s">
        <v>32</v>
      </c>
      <c r="G116" s="74" t="n">
        <v>0</v>
      </c>
      <c r="H116" s="41" t="s">
        <v>32</v>
      </c>
      <c r="I116" s="74" t="n">
        <v>0</v>
      </c>
      <c r="J116" s="42" t="s">
        <v>32</v>
      </c>
      <c r="K116" s="84" t="n">
        <v>0</v>
      </c>
      <c r="L116" s="42" t="s">
        <v>32</v>
      </c>
      <c r="M116" s="84" t="n">
        <v>0</v>
      </c>
      <c r="N116" s="44" t="s">
        <v>32</v>
      </c>
      <c r="O116" s="84" t="n">
        <v>0</v>
      </c>
      <c r="P116" s="42" t="s">
        <v>32</v>
      </c>
      <c r="Q116" s="84" t="n">
        <v>0</v>
      </c>
      <c r="R116" s="42" t="s">
        <v>32</v>
      </c>
      <c r="S116" s="45" t="n">
        <v>0</v>
      </c>
      <c r="T116" s="38" t="s">
        <v>32</v>
      </c>
    </row>
    <row r="117" customFormat="false" ht="78.95" hidden="false" customHeight="false" outlineLevel="0" collapsed="false">
      <c r="A117" s="67" t="s">
        <v>212</v>
      </c>
      <c r="B117" s="46" t="s">
        <v>213</v>
      </c>
      <c r="C117" s="31" t="s">
        <v>31</v>
      </c>
      <c r="D117" s="74" t="n">
        <v>0</v>
      </c>
      <c r="E117" s="74" t="n">
        <v>0</v>
      </c>
      <c r="F117" s="41" t="s">
        <v>32</v>
      </c>
      <c r="G117" s="74" t="n">
        <v>0</v>
      </c>
      <c r="H117" s="41" t="s">
        <v>32</v>
      </c>
      <c r="I117" s="74" t="n">
        <v>0</v>
      </c>
      <c r="J117" s="42" t="s">
        <v>32</v>
      </c>
      <c r="K117" s="84" t="n">
        <v>0</v>
      </c>
      <c r="L117" s="42" t="s">
        <v>32</v>
      </c>
      <c r="M117" s="84" t="n">
        <v>0</v>
      </c>
      <c r="N117" s="44" t="n">
        <v>0</v>
      </c>
      <c r="O117" s="84" t="n">
        <v>0</v>
      </c>
      <c r="P117" s="42" t="s">
        <v>32</v>
      </c>
      <c r="Q117" s="84" t="n">
        <v>0</v>
      </c>
      <c r="R117" s="42" t="s">
        <v>32</v>
      </c>
      <c r="S117" s="45" t="n">
        <v>0</v>
      </c>
      <c r="T117" s="38" t="s">
        <v>32</v>
      </c>
    </row>
    <row r="118" customFormat="false" ht="90.95" hidden="false" customHeight="false" outlineLevel="0" collapsed="false">
      <c r="A118" s="67" t="s">
        <v>214</v>
      </c>
      <c r="B118" s="46" t="s">
        <v>215</v>
      </c>
      <c r="C118" s="31" t="s">
        <v>31</v>
      </c>
      <c r="D118" s="74" t="n">
        <v>0</v>
      </c>
      <c r="E118" s="74" t="n">
        <v>0</v>
      </c>
      <c r="F118" s="41" t="s">
        <v>32</v>
      </c>
      <c r="G118" s="74" t="n">
        <v>0</v>
      </c>
      <c r="H118" s="41" t="s">
        <v>32</v>
      </c>
      <c r="I118" s="74" t="n">
        <v>0</v>
      </c>
      <c r="J118" s="42" t="s">
        <v>32</v>
      </c>
      <c r="K118" s="84" t="n">
        <v>0</v>
      </c>
      <c r="L118" s="42" t="s">
        <v>32</v>
      </c>
      <c r="M118" s="84" t="n">
        <v>0</v>
      </c>
      <c r="N118" s="44" t="s">
        <v>32</v>
      </c>
      <c r="O118" s="84" t="n">
        <v>0</v>
      </c>
      <c r="P118" s="42" t="s">
        <v>32</v>
      </c>
      <c r="Q118" s="84" t="n">
        <v>0</v>
      </c>
      <c r="R118" s="42" t="s">
        <v>32</v>
      </c>
      <c r="S118" s="45" t="n">
        <v>0</v>
      </c>
      <c r="T118" s="38" t="s">
        <v>32</v>
      </c>
    </row>
    <row r="119" customFormat="false" ht="90.95" hidden="false" customHeight="false" outlineLevel="0" collapsed="false">
      <c r="A119" s="67" t="s">
        <v>216</v>
      </c>
      <c r="B119" s="46" t="s">
        <v>217</v>
      </c>
      <c r="C119" s="31" t="s">
        <v>31</v>
      </c>
      <c r="D119" s="74" t="n">
        <v>0</v>
      </c>
      <c r="E119" s="74" t="n">
        <v>0</v>
      </c>
      <c r="F119" s="41" t="s">
        <v>32</v>
      </c>
      <c r="G119" s="74" t="n">
        <v>0</v>
      </c>
      <c r="H119" s="41" t="s">
        <v>32</v>
      </c>
      <c r="I119" s="74" t="n">
        <v>0</v>
      </c>
      <c r="J119" s="42" t="s">
        <v>32</v>
      </c>
      <c r="K119" s="84" t="n">
        <v>0</v>
      </c>
      <c r="L119" s="42" t="s">
        <v>32</v>
      </c>
      <c r="M119" s="84" t="n">
        <v>0</v>
      </c>
      <c r="N119" s="44" t="s">
        <v>32</v>
      </c>
      <c r="O119" s="84" t="n">
        <v>0</v>
      </c>
      <c r="P119" s="42" t="s">
        <v>32</v>
      </c>
      <c r="Q119" s="84" t="n">
        <v>0</v>
      </c>
      <c r="R119" s="42" t="s">
        <v>32</v>
      </c>
      <c r="S119" s="45" t="n">
        <v>0</v>
      </c>
      <c r="T119" s="38" t="s">
        <v>32</v>
      </c>
    </row>
    <row r="120" customFormat="false" ht="39.95" hidden="false" customHeight="false" outlineLevel="0" collapsed="false">
      <c r="A120" s="67" t="s">
        <v>218</v>
      </c>
      <c r="B120" s="46" t="s">
        <v>219</v>
      </c>
      <c r="C120" s="31" t="s">
        <v>31</v>
      </c>
      <c r="D120" s="74" t="n">
        <v>0</v>
      </c>
      <c r="E120" s="74" t="n">
        <v>0</v>
      </c>
      <c r="F120" s="41" t="s">
        <v>32</v>
      </c>
      <c r="G120" s="74" t="n">
        <v>0</v>
      </c>
      <c r="H120" s="41" t="s">
        <v>32</v>
      </c>
      <c r="I120" s="74" t="n">
        <v>0</v>
      </c>
      <c r="J120" s="42" t="s">
        <v>32</v>
      </c>
      <c r="K120" s="84" t="n">
        <v>0</v>
      </c>
      <c r="L120" s="42" t="s">
        <v>32</v>
      </c>
      <c r="M120" s="84" t="n">
        <v>0</v>
      </c>
      <c r="N120" s="44" t="s">
        <v>32</v>
      </c>
      <c r="O120" s="84" t="n">
        <v>0</v>
      </c>
      <c r="P120" s="42" t="s">
        <v>32</v>
      </c>
      <c r="Q120" s="84" t="n">
        <v>0</v>
      </c>
      <c r="R120" s="42" t="s">
        <v>32</v>
      </c>
      <c r="S120" s="45" t="n">
        <v>0</v>
      </c>
      <c r="T120" s="38" t="s">
        <v>32</v>
      </c>
    </row>
    <row r="121" customFormat="false" ht="52.95" hidden="false" customHeight="false" outlineLevel="0" collapsed="false">
      <c r="A121" s="67" t="s">
        <v>220</v>
      </c>
      <c r="B121" s="39" t="s">
        <v>221</v>
      </c>
      <c r="C121" s="31" t="s">
        <v>31</v>
      </c>
      <c r="D121" s="74" t="n">
        <f aca="false">D122+D123+D125+D126</f>
        <v>17.42453395</v>
      </c>
      <c r="E121" s="74" t="n">
        <f aca="false">E122+E123+E125+E126</f>
        <v>17.42453395</v>
      </c>
      <c r="F121" s="41" t="s">
        <v>32</v>
      </c>
      <c r="G121" s="74" t="n">
        <f aca="false">G122+G123+G125+G126</f>
        <v>0</v>
      </c>
      <c r="H121" s="41" t="s">
        <v>32</v>
      </c>
      <c r="I121" s="74" t="n">
        <f aca="false">I122+I123+I125+I126</f>
        <v>17.42453395</v>
      </c>
      <c r="J121" s="42" t="s">
        <v>32</v>
      </c>
      <c r="K121" s="84" t="n">
        <v>2.4813422</v>
      </c>
      <c r="L121" s="42" t="s">
        <v>32</v>
      </c>
      <c r="M121" s="84" t="n">
        <v>0.22054666</v>
      </c>
      <c r="N121" s="44" t="s">
        <v>32</v>
      </c>
      <c r="O121" s="84" t="n">
        <v>17.20398729</v>
      </c>
      <c r="P121" s="42" t="s">
        <v>32</v>
      </c>
      <c r="Q121" s="84" t="n">
        <v>-2.26079554</v>
      </c>
      <c r="R121" s="42" t="s">
        <v>32</v>
      </c>
      <c r="S121" s="45" t="n">
        <v>-0.911117998960401</v>
      </c>
      <c r="T121" s="38" t="s">
        <v>32</v>
      </c>
    </row>
    <row r="122" customFormat="false" ht="39.95" hidden="false" customHeight="false" outlineLevel="0" collapsed="false">
      <c r="A122" s="67" t="s">
        <v>222</v>
      </c>
      <c r="B122" s="39" t="s">
        <v>223</v>
      </c>
      <c r="C122" s="31" t="s">
        <v>31</v>
      </c>
      <c r="D122" s="86" t="n">
        <v>0</v>
      </c>
      <c r="E122" s="86" t="n">
        <v>0</v>
      </c>
      <c r="F122" s="41" t="s">
        <v>32</v>
      </c>
      <c r="G122" s="86" t="n">
        <v>0</v>
      </c>
      <c r="H122" s="41" t="s">
        <v>32</v>
      </c>
      <c r="I122" s="86" t="n">
        <v>0</v>
      </c>
      <c r="J122" s="42" t="s">
        <v>32</v>
      </c>
      <c r="K122" s="87" t="n">
        <v>0</v>
      </c>
      <c r="L122" s="42" t="s">
        <v>32</v>
      </c>
      <c r="M122" s="87" t="n">
        <v>0</v>
      </c>
      <c r="N122" s="44" t="s">
        <v>32</v>
      </c>
      <c r="O122" s="87" t="n">
        <v>0</v>
      </c>
      <c r="P122" s="42" t="s">
        <v>32</v>
      </c>
      <c r="Q122" s="87" t="n">
        <v>0</v>
      </c>
      <c r="R122" s="42" t="s">
        <v>32</v>
      </c>
      <c r="S122" s="45" t="n">
        <v>0</v>
      </c>
      <c r="T122" s="38" t="s">
        <v>32</v>
      </c>
    </row>
    <row r="123" customFormat="false" ht="27.95" hidden="false" customHeight="false" outlineLevel="0" collapsed="false">
      <c r="A123" s="67" t="s">
        <v>224</v>
      </c>
      <c r="B123" s="82" t="s">
        <v>225</v>
      </c>
      <c r="C123" s="83" t="s">
        <v>31</v>
      </c>
      <c r="D123" s="86" t="n">
        <f aca="false">D124</f>
        <v>17.42453395</v>
      </c>
      <c r="E123" s="86" t="n">
        <f aca="false">E124</f>
        <v>17.42453395</v>
      </c>
      <c r="F123" s="41" t="s">
        <v>32</v>
      </c>
      <c r="G123" s="86" t="n">
        <f aca="false">G124</f>
        <v>0</v>
      </c>
      <c r="H123" s="41" t="s">
        <v>32</v>
      </c>
      <c r="I123" s="86" t="n">
        <f aca="false">I124</f>
        <v>17.42453395</v>
      </c>
      <c r="J123" s="42" t="s">
        <v>32</v>
      </c>
      <c r="K123" s="87" t="n">
        <v>2.4813422</v>
      </c>
      <c r="L123" s="42" t="s">
        <v>32</v>
      </c>
      <c r="M123" s="87" t="n">
        <v>0.22054666</v>
      </c>
      <c r="N123" s="44" t="s">
        <v>32</v>
      </c>
      <c r="O123" s="87" t="n">
        <v>17.20398729</v>
      </c>
      <c r="P123" s="42" t="s">
        <v>32</v>
      </c>
      <c r="Q123" s="87" t="n">
        <v>-2.26079554</v>
      </c>
      <c r="R123" s="42" t="s">
        <v>32</v>
      </c>
      <c r="S123" s="45" t="n">
        <v>-0.911117998960401</v>
      </c>
      <c r="T123" s="38" t="s">
        <v>32</v>
      </c>
    </row>
    <row r="124" customFormat="false" ht="52.95" hidden="false" customHeight="false" outlineLevel="0" collapsed="false">
      <c r="A124" s="67" t="s">
        <v>224</v>
      </c>
      <c r="B124" s="68" t="s">
        <v>226</v>
      </c>
      <c r="C124" s="74" t="s">
        <v>227</v>
      </c>
      <c r="D124" s="70" t="n">
        <v>17.42453395</v>
      </c>
      <c r="E124" s="70" t="n">
        <v>17.42453395</v>
      </c>
      <c r="F124" s="41" t="s">
        <v>32</v>
      </c>
      <c r="G124" s="70" t="n">
        <v>0</v>
      </c>
      <c r="H124" s="41" t="s">
        <v>32</v>
      </c>
      <c r="I124" s="70" t="n">
        <f aca="false">E124-G124</f>
        <v>17.42453395</v>
      </c>
      <c r="J124" s="42" t="s">
        <v>32</v>
      </c>
      <c r="K124" s="71" t="n">
        <v>2.4813422</v>
      </c>
      <c r="L124" s="42" t="s">
        <v>32</v>
      </c>
      <c r="M124" s="71" t="n">
        <v>0.22054666</v>
      </c>
      <c r="N124" s="44" t="s">
        <v>32</v>
      </c>
      <c r="O124" s="71" t="n">
        <v>17.20398729</v>
      </c>
      <c r="P124" s="42" t="s">
        <v>32</v>
      </c>
      <c r="Q124" s="71" t="n">
        <v>-2.26079554</v>
      </c>
      <c r="R124" s="42" t="s">
        <v>32</v>
      </c>
      <c r="S124" s="72" t="n">
        <v>-0.911117998960401</v>
      </c>
      <c r="T124" s="38" t="s">
        <v>228</v>
      </c>
    </row>
    <row r="125" customFormat="false" ht="27.95" hidden="false" customHeight="false" outlineLevel="0" collapsed="false">
      <c r="A125" s="67" t="s">
        <v>229</v>
      </c>
      <c r="B125" s="46" t="s">
        <v>230</v>
      </c>
      <c r="C125" s="31" t="s">
        <v>31</v>
      </c>
      <c r="D125" s="74" t="n">
        <v>0</v>
      </c>
      <c r="E125" s="74" t="n">
        <v>0</v>
      </c>
      <c r="F125" s="41" t="s">
        <v>32</v>
      </c>
      <c r="G125" s="74" t="n">
        <v>0</v>
      </c>
      <c r="H125" s="41" t="s">
        <v>32</v>
      </c>
      <c r="I125" s="74" t="n">
        <v>0</v>
      </c>
      <c r="J125" s="42" t="s">
        <v>32</v>
      </c>
      <c r="K125" s="84" t="n">
        <v>0</v>
      </c>
      <c r="L125" s="42" t="s">
        <v>32</v>
      </c>
      <c r="M125" s="84" t="n">
        <v>0</v>
      </c>
      <c r="N125" s="44" t="s">
        <v>32</v>
      </c>
      <c r="O125" s="84" t="n">
        <v>0</v>
      </c>
      <c r="P125" s="42" t="s">
        <v>32</v>
      </c>
      <c r="Q125" s="84" t="n">
        <v>0</v>
      </c>
      <c r="R125" s="42" t="s">
        <v>32</v>
      </c>
      <c r="S125" s="45" t="n">
        <v>0</v>
      </c>
      <c r="T125" s="38" t="s">
        <v>32</v>
      </c>
    </row>
    <row r="126" customFormat="false" ht="27.95" hidden="false" customHeight="false" outlineLevel="0" collapsed="false">
      <c r="A126" s="67" t="s">
        <v>231</v>
      </c>
      <c r="B126" s="46" t="s">
        <v>169</v>
      </c>
      <c r="C126" s="31" t="s">
        <v>31</v>
      </c>
      <c r="D126" s="74" t="n">
        <v>0</v>
      </c>
      <c r="E126" s="74" t="n">
        <v>0</v>
      </c>
      <c r="F126" s="41" t="s">
        <v>32</v>
      </c>
      <c r="G126" s="74" t="n">
        <v>0</v>
      </c>
      <c r="H126" s="41" t="s">
        <v>32</v>
      </c>
      <c r="I126" s="74" t="n">
        <v>0</v>
      </c>
      <c r="J126" s="42" t="s">
        <v>32</v>
      </c>
      <c r="K126" s="84" t="n">
        <v>0</v>
      </c>
      <c r="L126" s="42" t="s">
        <v>32</v>
      </c>
      <c r="M126" s="84" t="n">
        <v>0</v>
      </c>
      <c r="N126" s="44" t="s">
        <v>32</v>
      </c>
      <c r="O126" s="84" t="n">
        <v>0</v>
      </c>
      <c r="P126" s="42" t="s">
        <v>32</v>
      </c>
      <c r="Q126" s="84" t="n">
        <v>0</v>
      </c>
      <c r="R126" s="42" t="s">
        <v>32</v>
      </c>
      <c r="S126" s="45" t="n">
        <v>0</v>
      </c>
      <c r="T126" s="38" t="s">
        <v>32</v>
      </c>
    </row>
    <row r="127" customFormat="false" ht="27.95" hidden="false" customHeight="false" outlineLevel="0" collapsed="false">
      <c r="A127" s="67" t="s">
        <v>232</v>
      </c>
      <c r="B127" s="82" t="s">
        <v>233</v>
      </c>
      <c r="C127" s="83" t="s">
        <v>31</v>
      </c>
      <c r="D127" s="74" t="n">
        <f aca="false">D128+D136+D142+D143</f>
        <v>907.34384429</v>
      </c>
      <c r="E127" s="74" t="n">
        <f aca="false">E128+E136+E142+E143</f>
        <v>907.34384429</v>
      </c>
      <c r="F127" s="41" t="s">
        <v>32</v>
      </c>
      <c r="G127" s="74" t="n">
        <f aca="false">G128+G136+G142+G143</f>
        <v>408.21505778</v>
      </c>
      <c r="H127" s="41" t="s">
        <v>32</v>
      </c>
      <c r="I127" s="74" t="n">
        <f aca="false">I128+I136+I142+I143</f>
        <v>499.12878651</v>
      </c>
      <c r="J127" s="42" t="s">
        <v>32</v>
      </c>
      <c r="K127" s="84" t="n">
        <v>141.87313651</v>
      </c>
      <c r="L127" s="42" t="s">
        <v>32</v>
      </c>
      <c r="M127" s="84" t="n">
        <v>100.14239246</v>
      </c>
      <c r="N127" s="44" t="s">
        <v>32</v>
      </c>
      <c r="O127" s="84" t="n">
        <v>398.98639405</v>
      </c>
      <c r="P127" s="42" t="s">
        <v>32</v>
      </c>
      <c r="Q127" s="84" t="n">
        <v>-41.73074405</v>
      </c>
      <c r="R127" s="42" t="s">
        <v>32</v>
      </c>
      <c r="S127" s="45" t="n">
        <v>-0.294141266462087</v>
      </c>
      <c r="T127" s="38" t="s">
        <v>32</v>
      </c>
    </row>
    <row r="128" customFormat="false" ht="52.95" hidden="false" customHeight="false" outlineLevel="0" collapsed="false">
      <c r="A128" s="67" t="s">
        <v>234</v>
      </c>
      <c r="B128" s="46" t="s">
        <v>235</v>
      </c>
      <c r="C128" s="31" t="s">
        <v>31</v>
      </c>
      <c r="D128" s="74" t="n">
        <f aca="false">SUM(D129:D135)</f>
        <v>864.40001116</v>
      </c>
      <c r="E128" s="74" t="n">
        <f aca="false">SUM(E129:E135)</f>
        <v>864.40001116</v>
      </c>
      <c r="F128" s="41" t="s">
        <v>32</v>
      </c>
      <c r="G128" s="74" t="n">
        <f aca="false">SUM(G129:G135)</f>
        <v>399.03982256</v>
      </c>
      <c r="H128" s="41" t="s">
        <v>32</v>
      </c>
      <c r="I128" s="74" t="n">
        <f aca="false">SUM(I129:I135)</f>
        <v>465.3601886</v>
      </c>
      <c r="J128" s="42" t="s">
        <v>32</v>
      </c>
      <c r="K128" s="84" t="n">
        <v>125.6894978</v>
      </c>
      <c r="L128" s="42" t="s">
        <v>32</v>
      </c>
      <c r="M128" s="84" t="n">
        <v>83.53594416</v>
      </c>
      <c r="N128" s="44" t="s">
        <v>32</v>
      </c>
      <c r="O128" s="84" t="n">
        <v>381.82424444</v>
      </c>
      <c r="P128" s="42" t="s">
        <v>32</v>
      </c>
      <c r="Q128" s="84" t="n">
        <v>-42.15355364</v>
      </c>
      <c r="R128" s="42" t="s">
        <v>32</v>
      </c>
      <c r="S128" s="45" t="n">
        <v>-0.335378487286787</v>
      </c>
      <c r="T128" s="38" t="s">
        <v>32</v>
      </c>
    </row>
    <row r="129" customFormat="false" ht="39.95" hidden="false" customHeight="false" outlineLevel="0" collapsed="false">
      <c r="A129" s="67" t="s">
        <v>234</v>
      </c>
      <c r="B129" s="88" t="s">
        <v>236</v>
      </c>
      <c r="C129" s="74" t="s">
        <v>237</v>
      </c>
      <c r="D129" s="70" t="n">
        <v>51.08971402</v>
      </c>
      <c r="E129" s="70" t="n">
        <v>51.08971402</v>
      </c>
      <c r="F129" s="41" t="s">
        <v>32</v>
      </c>
      <c r="G129" s="70" t="n">
        <v>42.13660612</v>
      </c>
      <c r="H129" s="41" t="s">
        <v>32</v>
      </c>
      <c r="I129" s="70" t="n">
        <f aca="false">E129-G129</f>
        <v>8.9531079</v>
      </c>
      <c r="J129" s="42" t="s">
        <v>32</v>
      </c>
      <c r="K129" s="71" t="n">
        <v>8.9531079</v>
      </c>
      <c r="L129" s="42" t="s">
        <v>32</v>
      </c>
      <c r="M129" s="71" t="n">
        <v>-0.0543232400000002</v>
      </c>
      <c r="N129" s="44" t="s">
        <v>32</v>
      </c>
      <c r="O129" s="71" t="n">
        <v>9.00743114</v>
      </c>
      <c r="P129" s="42" t="s">
        <v>32</v>
      </c>
      <c r="Q129" s="71" t="n">
        <v>-9.00743114</v>
      </c>
      <c r="R129" s="42" t="s">
        <v>32</v>
      </c>
      <c r="S129" s="72" t="n">
        <v>-1.00606752879634</v>
      </c>
      <c r="T129" s="38" t="s">
        <v>238</v>
      </c>
    </row>
    <row r="130" customFormat="false" ht="90.95" hidden="false" customHeight="false" outlineLevel="0" collapsed="false">
      <c r="A130" s="67" t="s">
        <v>234</v>
      </c>
      <c r="B130" s="88" t="s">
        <v>239</v>
      </c>
      <c r="C130" s="74" t="s">
        <v>240</v>
      </c>
      <c r="D130" s="79" t="n">
        <v>331.24124392</v>
      </c>
      <c r="E130" s="79" t="n">
        <v>331.24124392</v>
      </c>
      <c r="F130" s="41" t="s">
        <v>32</v>
      </c>
      <c r="G130" s="79" t="n">
        <v>326.63406591</v>
      </c>
      <c r="H130" s="41" t="s">
        <v>32</v>
      </c>
      <c r="I130" s="70" t="n">
        <f aca="false">E130-G130</f>
        <v>4.60717800999998</v>
      </c>
      <c r="J130" s="42" t="s">
        <v>32</v>
      </c>
      <c r="K130" s="80" t="n">
        <v>4.60717801</v>
      </c>
      <c r="L130" s="42" t="s">
        <v>32</v>
      </c>
      <c r="M130" s="80" t="n">
        <v>2.824602</v>
      </c>
      <c r="N130" s="44" t="n">
        <v>0</v>
      </c>
      <c r="O130" s="80" t="n">
        <v>1.78257600999998</v>
      </c>
      <c r="P130" s="42" t="s">
        <v>32</v>
      </c>
      <c r="Q130" s="80" t="n">
        <v>-1.78257601</v>
      </c>
      <c r="R130" s="42" t="s">
        <v>32</v>
      </c>
      <c r="S130" s="81" t="n">
        <v>-0.38691277092634</v>
      </c>
      <c r="T130" s="38" t="s">
        <v>241</v>
      </c>
    </row>
    <row r="131" customFormat="false" ht="65.95" hidden="false" customHeight="false" outlineLevel="0" collapsed="false">
      <c r="A131" s="67" t="s">
        <v>234</v>
      </c>
      <c r="B131" s="88" t="s">
        <v>242</v>
      </c>
      <c r="C131" s="74" t="s">
        <v>243</v>
      </c>
      <c r="D131" s="70" t="n">
        <v>43.61212448</v>
      </c>
      <c r="E131" s="70" t="n">
        <v>43.61212448</v>
      </c>
      <c r="F131" s="41" t="s">
        <v>32</v>
      </c>
      <c r="G131" s="70" t="n">
        <v>0</v>
      </c>
      <c r="H131" s="41" t="s">
        <v>32</v>
      </c>
      <c r="I131" s="70" t="n">
        <f aca="false">E131-G131</f>
        <v>43.61212448</v>
      </c>
      <c r="J131" s="42" t="s">
        <v>32</v>
      </c>
      <c r="K131" s="71" t="n">
        <v>1.942</v>
      </c>
      <c r="L131" s="42" t="s">
        <v>32</v>
      </c>
      <c r="M131" s="71" t="n">
        <v>0</v>
      </c>
      <c r="N131" s="44" t="s">
        <v>32</v>
      </c>
      <c r="O131" s="71" t="n">
        <v>43.61212448</v>
      </c>
      <c r="P131" s="42" t="s">
        <v>32</v>
      </c>
      <c r="Q131" s="71" t="n">
        <v>-1.942</v>
      </c>
      <c r="R131" s="42" t="s">
        <v>32</v>
      </c>
      <c r="S131" s="72" t="n">
        <v>-1</v>
      </c>
      <c r="T131" s="38" t="s">
        <v>244</v>
      </c>
    </row>
    <row r="132" customFormat="false" ht="39.95" hidden="false" customHeight="false" outlineLevel="0" collapsed="false">
      <c r="A132" s="67" t="s">
        <v>234</v>
      </c>
      <c r="B132" s="88" t="s">
        <v>245</v>
      </c>
      <c r="C132" s="74" t="s">
        <v>246</v>
      </c>
      <c r="D132" s="79" t="n">
        <v>63.05816573</v>
      </c>
      <c r="E132" s="79" t="n">
        <v>63.05816573</v>
      </c>
      <c r="F132" s="41" t="s">
        <v>32</v>
      </c>
      <c r="G132" s="79" t="n">
        <v>0</v>
      </c>
      <c r="H132" s="41" t="s">
        <v>32</v>
      </c>
      <c r="I132" s="70" t="n">
        <f aca="false">E132-G132</f>
        <v>63.05816573</v>
      </c>
      <c r="J132" s="42" t="s">
        <v>32</v>
      </c>
      <c r="K132" s="80" t="n">
        <v>0.64747274</v>
      </c>
      <c r="L132" s="42" t="s">
        <v>32</v>
      </c>
      <c r="M132" s="80" t="n">
        <v>0.63825774</v>
      </c>
      <c r="N132" s="44" t="s">
        <v>32</v>
      </c>
      <c r="O132" s="80" t="n">
        <v>62.41990799</v>
      </c>
      <c r="P132" s="42" t="s">
        <v>32</v>
      </c>
      <c r="Q132" s="80" t="n">
        <v>-0.00921499999999997</v>
      </c>
      <c r="R132" s="42" t="s">
        <v>32</v>
      </c>
      <c r="S132" s="81" t="n">
        <v>-0.0142322594152767</v>
      </c>
      <c r="T132" s="38" t="s">
        <v>32</v>
      </c>
    </row>
    <row r="133" customFormat="false" ht="65.95" hidden="false" customHeight="false" outlineLevel="0" collapsed="false">
      <c r="A133" s="67" t="s">
        <v>234</v>
      </c>
      <c r="B133" s="88" t="s">
        <v>247</v>
      </c>
      <c r="C133" s="74" t="s">
        <v>248</v>
      </c>
      <c r="D133" s="70" t="n">
        <v>193.49733128</v>
      </c>
      <c r="E133" s="70" t="n">
        <v>193.49733128</v>
      </c>
      <c r="F133" s="41" t="s">
        <v>32</v>
      </c>
      <c r="G133" s="70" t="n">
        <v>30.26915053</v>
      </c>
      <c r="H133" s="41" t="s">
        <v>32</v>
      </c>
      <c r="I133" s="70" t="n">
        <f aca="false">E133-G133</f>
        <v>163.22818075</v>
      </c>
      <c r="J133" s="42" t="s">
        <v>32</v>
      </c>
      <c r="K133" s="71" t="n">
        <v>92.48134199</v>
      </c>
      <c r="L133" s="42" t="s">
        <v>32</v>
      </c>
      <c r="M133" s="71" t="n">
        <v>78.5905839</v>
      </c>
      <c r="N133" s="44" t="s">
        <v>32</v>
      </c>
      <c r="O133" s="71" t="n">
        <v>84.63759685</v>
      </c>
      <c r="P133" s="42" t="s">
        <v>32</v>
      </c>
      <c r="Q133" s="71" t="n">
        <v>-13.89075809</v>
      </c>
      <c r="R133" s="42" t="s">
        <v>32</v>
      </c>
      <c r="S133" s="72" t="n">
        <v>-0.150200654435811</v>
      </c>
      <c r="T133" s="38" t="s">
        <v>238</v>
      </c>
    </row>
    <row r="134" customFormat="false" ht="52.95" hidden="false" customHeight="false" outlineLevel="0" collapsed="false">
      <c r="A134" s="67" t="s">
        <v>234</v>
      </c>
      <c r="B134" s="88" t="s">
        <v>249</v>
      </c>
      <c r="C134" s="74" t="s">
        <v>250</v>
      </c>
      <c r="D134" s="79" t="n">
        <v>128.73254716</v>
      </c>
      <c r="E134" s="79" t="n">
        <v>128.73254716</v>
      </c>
      <c r="F134" s="41" t="s">
        <v>32</v>
      </c>
      <c r="G134" s="79" t="n">
        <v>0</v>
      </c>
      <c r="H134" s="41" t="s">
        <v>32</v>
      </c>
      <c r="I134" s="70" t="n">
        <f aca="false">E134-G134</f>
        <v>128.73254716</v>
      </c>
      <c r="J134" s="42" t="s">
        <v>32</v>
      </c>
      <c r="K134" s="80" t="n">
        <v>1.29494549</v>
      </c>
      <c r="L134" s="42" t="s">
        <v>32</v>
      </c>
      <c r="M134" s="80" t="n">
        <v>1.27651549</v>
      </c>
      <c r="N134" s="44" t="s">
        <v>32</v>
      </c>
      <c r="O134" s="80" t="n">
        <v>127.45603167</v>
      </c>
      <c r="P134" s="42" t="s">
        <v>32</v>
      </c>
      <c r="Q134" s="80" t="n">
        <v>-0.0184299999999999</v>
      </c>
      <c r="R134" s="42" t="s">
        <v>32</v>
      </c>
      <c r="S134" s="81" t="n">
        <v>-0.0142322593053704</v>
      </c>
      <c r="T134" s="38" t="s">
        <v>32</v>
      </c>
    </row>
    <row r="135" customFormat="false" ht="65.95" hidden="false" customHeight="false" outlineLevel="0" collapsed="false">
      <c r="A135" s="67" t="s">
        <v>234</v>
      </c>
      <c r="B135" s="88" t="s">
        <v>251</v>
      </c>
      <c r="C135" s="74" t="s">
        <v>252</v>
      </c>
      <c r="D135" s="70" t="n">
        <v>53.16888457</v>
      </c>
      <c r="E135" s="70" t="n">
        <v>53.16888457</v>
      </c>
      <c r="F135" s="41" t="s">
        <v>32</v>
      </c>
      <c r="G135" s="70" t="n">
        <v>0</v>
      </c>
      <c r="H135" s="41" t="s">
        <v>32</v>
      </c>
      <c r="I135" s="70" t="n">
        <f aca="false">E135-G135</f>
        <v>53.16888457</v>
      </c>
      <c r="J135" s="42" t="s">
        <v>32</v>
      </c>
      <c r="K135" s="71" t="n">
        <v>15.76345167</v>
      </c>
      <c r="L135" s="42" t="s">
        <v>32</v>
      </c>
      <c r="M135" s="71" t="n">
        <v>0.26030827</v>
      </c>
      <c r="N135" s="44" t="s">
        <v>32</v>
      </c>
      <c r="O135" s="71" t="n">
        <v>52.9085763</v>
      </c>
      <c r="P135" s="42" t="s">
        <v>32</v>
      </c>
      <c r="Q135" s="71" t="n">
        <v>-15.5031434</v>
      </c>
      <c r="R135" s="42" t="s">
        <v>32</v>
      </c>
      <c r="S135" s="72" t="n">
        <v>-0.983486594468685</v>
      </c>
      <c r="T135" s="38" t="s">
        <v>253</v>
      </c>
    </row>
    <row r="136" customFormat="false" ht="39.95" hidden="false" customHeight="false" outlineLevel="0" collapsed="false">
      <c r="A136" s="67" t="s">
        <v>254</v>
      </c>
      <c r="B136" s="46" t="s">
        <v>255</v>
      </c>
      <c r="C136" s="31" t="s">
        <v>31</v>
      </c>
      <c r="D136" s="74" t="n">
        <f aca="false">SUM(D137:D141)</f>
        <v>42.94383313</v>
      </c>
      <c r="E136" s="74" t="n">
        <f aca="false">SUM(E137:E141)</f>
        <v>42.94383313</v>
      </c>
      <c r="F136" s="41" t="s">
        <v>32</v>
      </c>
      <c r="G136" s="74" t="n">
        <f aca="false">SUM(G137:G141)</f>
        <v>9.17523522</v>
      </c>
      <c r="H136" s="41" t="s">
        <v>32</v>
      </c>
      <c r="I136" s="74" t="n">
        <f aca="false">SUM(I137:I141)</f>
        <v>33.76859791</v>
      </c>
      <c r="J136" s="42" t="s">
        <v>32</v>
      </c>
      <c r="K136" s="84" t="n">
        <v>16.18363871</v>
      </c>
      <c r="L136" s="42" t="s">
        <v>32</v>
      </c>
      <c r="M136" s="84" t="n">
        <v>16.6064483</v>
      </c>
      <c r="N136" s="44" t="s">
        <v>32</v>
      </c>
      <c r="O136" s="84" t="n">
        <v>17.16214961</v>
      </c>
      <c r="P136" s="42" t="s">
        <v>32</v>
      </c>
      <c r="Q136" s="84" t="n">
        <v>0.42280959</v>
      </c>
      <c r="R136" s="42" t="s">
        <v>32</v>
      </c>
      <c r="S136" s="45" t="n">
        <v>0.026125743263086</v>
      </c>
      <c r="T136" s="38" t="s">
        <v>32</v>
      </c>
    </row>
    <row r="137" customFormat="false" ht="39.95" hidden="false" customHeight="false" outlineLevel="0" collapsed="false">
      <c r="A137" s="67" t="s">
        <v>254</v>
      </c>
      <c r="B137" s="68" t="s">
        <v>256</v>
      </c>
      <c r="C137" s="74" t="s">
        <v>257</v>
      </c>
      <c r="D137" s="70" t="n">
        <v>4.61148934</v>
      </c>
      <c r="E137" s="70" t="n">
        <v>4.61148934</v>
      </c>
      <c r="F137" s="41" t="s">
        <v>32</v>
      </c>
      <c r="G137" s="70" t="n">
        <v>0.05373334</v>
      </c>
      <c r="H137" s="41" t="s">
        <v>32</v>
      </c>
      <c r="I137" s="70" t="n">
        <f aca="false">E137-G137</f>
        <v>4.557756</v>
      </c>
      <c r="J137" s="42" t="s">
        <v>32</v>
      </c>
      <c r="K137" s="71" t="n">
        <v>5.36437695</v>
      </c>
      <c r="L137" s="42" t="s">
        <v>32</v>
      </c>
      <c r="M137" s="71" t="n">
        <v>5.26192883</v>
      </c>
      <c r="N137" s="44" t="s">
        <v>32</v>
      </c>
      <c r="O137" s="71" t="n">
        <v>-0.704172829999999</v>
      </c>
      <c r="P137" s="42" t="s">
        <v>32</v>
      </c>
      <c r="Q137" s="71" t="n">
        <v>-0.102448120000001</v>
      </c>
      <c r="R137" s="42" t="s">
        <v>32</v>
      </c>
      <c r="S137" s="72" t="n">
        <v>-0.0190978600040403</v>
      </c>
      <c r="T137" s="38" t="s">
        <v>32</v>
      </c>
    </row>
    <row r="138" customFormat="false" ht="39.95" hidden="false" customHeight="false" outlineLevel="0" collapsed="false">
      <c r="A138" s="67" t="s">
        <v>254</v>
      </c>
      <c r="B138" s="68" t="s">
        <v>258</v>
      </c>
      <c r="C138" s="74" t="s">
        <v>259</v>
      </c>
      <c r="D138" s="70" t="n">
        <v>6.09286112</v>
      </c>
      <c r="E138" s="70" t="n">
        <v>6.09286112</v>
      </c>
      <c r="F138" s="41" t="s">
        <v>32</v>
      </c>
      <c r="G138" s="70" t="n">
        <v>0.76128</v>
      </c>
      <c r="H138" s="41" t="s">
        <v>32</v>
      </c>
      <c r="I138" s="70" t="n">
        <f aca="false">E138-G138</f>
        <v>5.33158112</v>
      </c>
      <c r="J138" s="42" t="s">
        <v>32</v>
      </c>
      <c r="K138" s="71" t="n">
        <v>5.33158112</v>
      </c>
      <c r="L138" s="42" t="s">
        <v>32</v>
      </c>
      <c r="M138" s="71" t="n">
        <v>5.36854283</v>
      </c>
      <c r="N138" s="44" t="s">
        <v>32</v>
      </c>
      <c r="O138" s="71" t="n">
        <v>-0.0369617099999999</v>
      </c>
      <c r="P138" s="42" t="s">
        <v>32</v>
      </c>
      <c r="Q138" s="71" t="n">
        <v>0.0369617099999999</v>
      </c>
      <c r="R138" s="42" t="s">
        <v>32</v>
      </c>
      <c r="S138" s="72" t="n">
        <v>0.0069325982608326</v>
      </c>
      <c r="T138" s="38" t="s">
        <v>32</v>
      </c>
    </row>
    <row r="139" customFormat="false" ht="65.95" hidden="false" customHeight="false" outlineLevel="0" collapsed="false">
      <c r="A139" s="67" t="s">
        <v>254</v>
      </c>
      <c r="B139" s="68" t="s">
        <v>260</v>
      </c>
      <c r="C139" s="74" t="s">
        <v>261</v>
      </c>
      <c r="D139" s="70" t="n">
        <v>4.54946101</v>
      </c>
      <c r="E139" s="70" t="n">
        <v>4.54946101</v>
      </c>
      <c r="F139" s="41" t="s">
        <v>32</v>
      </c>
      <c r="G139" s="70" t="n">
        <v>1.58210109</v>
      </c>
      <c r="H139" s="41" t="s">
        <v>32</v>
      </c>
      <c r="I139" s="70" t="n">
        <f aca="false">E139-G139</f>
        <v>2.96735992</v>
      </c>
      <c r="J139" s="42" t="s">
        <v>32</v>
      </c>
      <c r="K139" s="71" t="n">
        <v>1.1902633</v>
      </c>
      <c r="L139" s="42" t="s">
        <v>32</v>
      </c>
      <c r="M139" s="71" t="n">
        <v>1.35068337</v>
      </c>
      <c r="N139" s="44" t="s">
        <v>32</v>
      </c>
      <c r="O139" s="71" t="n">
        <v>1.61667655</v>
      </c>
      <c r="P139" s="42" t="s">
        <v>32</v>
      </c>
      <c r="Q139" s="71" t="n">
        <v>0.16042007</v>
      </c>
      <c r="R139" s="42" t="s">
        <v>32</v>
      </c>
      <c r="S139" s="72" t="n">
        <v>0.134776960694327</v>
      </c>
      <c r="T139" s="38" t="s">
        <v>203</v>
      </c>
    </row>
    <row r="140" customFormat="false" ht="65.95" hidden="false" customHeight="false" outlineLevel="0" collapsed="false">
      <c r="A140" s="67" t="s">
        <v>254</v>
      </c>
      <c r="B140" s="68" t="s">
        <v>262</v>
      </c>
      <c r="C140" s="74" t="s">
        <v>263</v>
      </c>
      <c r="D140" s="70" t="n">
        <v>12.44564008</v>
      </c>
      <c r="E140" s="70" t="n">
        <v>12.44564008</v>
      </c>
      <c r="F140" s="41" t="s">
        <v>32</v>
      </c>
      <c r="G140" s="70" t="n">
        <v>4.23268968</v>
      </c>
      <c r="H140" s="41" t="s">
        <v>32</v>
      </c>
      <c r="I140" s="70" t="n">
        <f aca="false">E140-G140</f>
        <v>8.2129504</v>
      </c>
      <c r="J140" s="42" t="s">
        <v>32</v>
      </c>
      <c r="K140" s="71" t="n">
        <v>2.0715719</v>
      </c>
      <c r="L140" s="42" t="s">
        <v>32</v>
      </c>
      <c r="M140" s="71" t="n">
        <v>1.83169971</v>
      </c>
      <c r="N140" s="44" t="s">
        <v>32</v>
      </c>
      <c r="O140" s="71" t="n">
        <v>6.38125069</v>
      </c>
      <c r="P140" s="42" t="s">
        <v>32</v>
      </c>
      <c r="Q140" s="71" t="n">
        <v>-0.23987219</v>
      </c>
      <c r="R140" s="42" t="s">
        <v>32</v>
      </c>
      <c r="S140" s="72" t="n">
        <v>-0.11579235555377</v>
      </c>
      <c r="T140" s="38" t="s">
        <v>139</v>
      </c>
    </row>
    <row r="141" customFormat="false" ht="90.95" hidden="false" customHeight="false" outlineLevel="0" collapsed="false">
      <c r="A141" s="67" t="s">
        <v>254</v>
      </c>
      <c r="B141" s="68" t="s">
        <v>264</v>
      </c>
      <c r="C141" s="74" t="s">
        <v>265</v>
      </c>
      <c r="D141" s="79" t="n">
        <v>15.24438158</v>
      </c>
      <c r="E141" s="79" t="n">
        <v>15.24438158</v>
      </c>
      <c r="F141" s="41" t="s">
        <v>32</v>
      </c>
      <c r="G141" s="79" t="n">
        <v>2.54543111</v>
      </c>
      <c r="H141" s="41" t="s">
        <v>32</v>
      </c>
      <c r="I141" s="70" t="n">
        <f aca="false">E141-G141</f>
        <v>12.69895047</v>
      </c>
      <c r="J141" s="42" t="s">
        <v>32</v>
      </c>
      <c r="K141" s="80" t="n">
        <v>2.22584544</v>
      </c>
      <c r="L141" s="42" t="s">
        <v>32</v>
      </c>
      <c r="M141" s="80" t="n">
        <v>2.79359356</v>
      </c>
      <c r="N141" s="44" t="s">
        <v>32</v>
      </c>
      <c r="O141" s="80" t="n">
        <v>9.90535691</v>
      </c>
      <c r="P141" s="42" t="s">
        <v>32</v>
      </c>
      <c r="Q141" s="80" t="n">
        <v>0.56774812</v>
      </c>
      <c r="R141" s="42" t="s">
        <v>32</v>
      </c>
      <c r="S141" s="81" t="n">
        <v>0.255070774366076</v>
      </c>
      <c r="T141" s="38" t="s">
        <v>266</v>
      </c>
    </row>
    <row r="142" customFormat="false" ht="39.95" hidden="false" customHeight="false" outlineLevel="0" collapsed="false">
      <c r="A142" s="67" t="s">
        <v>267</v>
      </c>
      <c r="B142" s="46" t="s">
        <v>268</v>
      </c>
      <c r="C142" s="31" t="s">
        <v>31</v>
      </c>
      <c r="D142" s="74" t="n">
        <v>0</v>
      </c>
      <c r="E142" s="74" t="n">
        <v>0</v>
      </c>
      <c r="F142" s="41" t="s">
        <v>32</v>
      </c>
      <c r="G142" s="74" t="n">
        <v>0</v>
      </c>
      <c r="H142" s="41" t="s">
        <v>32</v>
      </c>
      <c r="I142" s="74" t="n">
        <v>0</v>
      </c>
      <c r="J142" s="42" t="s">
        <v>32</v>
      </c>
      <c r="K142" s="84" t="n">
        <v>0</v>
      </c>
      <c r="L142" s="42" t="s">
        <v>32</v>
      </c>
      <c r="M142" s="84" t="n">
        <v>0</v>
      </c>
      <c r="N142" s="44" t="s">
        <v>32</v>
      </c>
      <c r="O142" s="84" t="n">
        <v>0</v>
      </c>
      <c r="P142" s="42" t="s">
        <v>32</v>
      </c>
      <c r="Q142" s="84" t="n">
        <v>0</v>
      </c>
      <c r="R142" s="42" t="s">
        <v>32</v>
      </c>
      <c r="S142" s="45" t="n">
        <v>0</v>
      </c>
      <c r="T142" s="38" t="s">
        <v>32</v>
      </c>
    </row>
    <row r="143" customFormat="false" ht="39.95" hidden="false" customHeight="false" outlineLevel="0" collapsed="false">
      <c r="A143" s="67" t="s">
        <v>269</v>
      </c>
      <c r="B143" s="46" t="s">
        <v>171</v>
      </c>
      <c r="C143" s="31" t="s">
        <v>31</v>
      </c>
      <c r="D143" s="74" t="n">
        <v>0</v>
      </c>
      <c r="E143" s="74" t="n">
        <v>0</v>
      </c>
      <c r="F143" s="41" t="s">
        <v>32</v>
      </c>
      <c r="G143" s="74" t="n">
        <v>0</v>
      </c>
      <c r="H143" s="41" t="s">
        <v>32</v>
      </c>
      <c r="I143" s="74" t="n">
        <v>0</v>
      </c>
      <c r="J143" s="42" t="s">
        <v>32</v>
      </c>
      <c r="K143" s="84" t="n">
        <v>0</v>
      </c>
      <c r="L143" s="42" t="s">
        <v>32</v>
      </c>
      <c r="M143" s="84" t="n">
        <v>0</v>
      </c>
      <c r="N143" s="44" t="s">
        <v>32</v>
      </c>
      <c r="O143" s="84" t="n">
        <v>0</v>
      </c>
      <c r="P143" s="42" t="s">
        <v>32</v>
      </c>
      <c r="Q143" s="84" t="n">
        <v>0</v>
      </c>
      <c r="R143" s="42" t="s">
        <v>32</v>
      </c>
      <c r="S143" s="45" t="n">
        <v>0</v>
      </c>
      <c r="T143" s="38" t="s">
        <v>32</v>
      </c>
    </row>
    <row r="144" customFormat="false" ht="39.95" hidden="false" customHeight="false" outlineLevel="0" collapsed="false">
      <c r="A144" s="89" t="s">
        <v>270</v>
      </c>
      <c r="B144" s="46" t="s">
        <v>271</v>
      </c>
      <c r="C144" s="31" t="s">
        <v>31</v>
      </c>
      <c r="D144" s="74" t="n">
        <v>0</v>
      </c>
      <c r="E144" s="74" t="n">
        <v>0</v>
      </c>
      <c r="F144" s="41" t="s">
        <v>32</v>
      </c>
      <c r="G144" s="74" t="n">
        <v>0</v>
      </c>
      <c r="H144" s="41" t="s">
        <v>32</v>
      </c>
      <c r="I144" s="74" t="n">
        <v>0</v>
      </c>
      <c r="J144" s="42" t="s">
        <v>32</v>
      </c>
      <c r="K144" s="84" t="n">
        <v>0</v>
      </c>
      <c r="L144" s="42" t="s">
        <v>32</v>
      </c>
      <c r="M144" s="84" t="n">
        <v>0</v>
      </c>
      <c r="N144" s="44" t="s">
        <v>32</v>
      </c>
      <c r="O144" s="84" t="n">
        <v>0</v>
      </c>
      <c r="P144" s="42" t="s">
        <v>32</v>
      </c>
      <c r="Q144" s="84" t="n">
        <v>0</v>
      </c>
      <c r="R144" s="42" t="s">
        <v>32</v>
      </c>
      <c r="S144" s="45" t="n">
        <v>0</v>
      </c>
      <c r="T144" s="38" t="s">
        <v>32</v>
      </c>
    </row>
    <row r="145" customFormat="false" ht="27.95" hidden="false" customHeight="false" outlineLevel="0" collapsed="false">
      <c r="A145" s="67" t="s">
        <v>272</v>
      </c>
      <c r="B145" s="46" t="s">
        <v>273</v>
      </c>
      <c r="C145" s="31" t="s">
        <v>31</v>
      </c>
      <c r="D145" s="74" t="n">
        <v>0</v>
      </c>
      <c r="E145" s="74" t="n">
        <v>0</v>
      </c>
      <c r="F145" s="41" t="s">
        <v>32</v>
      </c>
      <c r="G145" s="74" t="n">
        <v>0</v>
      </c>
      <c r="H145" s="41" t="s">
        <v>32</v>
      </c>
      <c r="I145" s="74" t="n">
        <v>0</v>
      </c>
      <c r="J145" s="42" t="s">
        <v>32</v>
      </c>
      <c r="K145" s="84" t="n">
        <v>0</v>
      </c>
      <c r="L145" s="42" t="s">
        <v>32</v>
      </c>
      <c r="M145" s="84" t="n">
        <v>0</v>
      </c>
      <c r="N145" s="44" t="s">
        <v>32</v>
      </c>
      <c r="O145" s="84" t="n">
        <v>0</v>
      </c>
      <c r="P145" s="42" t="s">
        <v>32</v>
      </c>
      <c r="Q145" s="84" t="n">
        <v>0</v>
      </c>
      <c r="R145" s="42" t="s">
        <v>32</v>
      </c>
      <c r="S145" s="45" t="n">
        <v>0</v>
      </c>
      <c r="T145" s="38" t="s">
        <v>32</v>
      </c>
    </row>
    <row r="146" customFormat="false" ht="52.95" hidden="false" customHeight="false" outlineLevel="0" collapsed="false">
      <c r="A146" s="67" t="s">
        <v>274</v>
      </c>
      <c r="B146" s="46" t="s">
        <v>275</v>
      </c>
      <c r="C146" s="31" t="s">
        <v>31</v>
      </c>
      <c r="D146" s="74" t="n">
        <v>0</v>
      </c>
      <c r="E146" s="74" t="n">
        <v>0</v>
      </c>
      <c r="F146" s="41" t="s">
        <v>32</v>
      </c>
      <c r="G146" s="74" t="n">
        <v>0</v>
      </c>
      <c r="H146" s="41" t="s">
        <v>32</v>
      </c>
      <c r="I146" s="74" t="n">
        <v>0</v>
      </c>
      <c r="J146" s="42" t="s">
        <v>32</v>
      </c>
      <c r="K146" s="84" t="n">
        <v>0</v>
      </c>
      <c r="L146" s="42" t="s">
        <v>32</v>
      </c>
      <c r="M146" s="84" t="n">
        <v>0</v>
      </c>
      <c r="N146" s="44" t="s">
        <v>32</v>
      </c>
      <c r="O146" s="84" t="n">
        <v>0</v>
      </c>
      <c r="P146" s="42" t="s">
        <v>32</v>
      </c>
      <c r="Q146" s="84" t="n">
        <v>0</v>
      </c>
      <c r="R146" s="42" t="s">
        <v>32</v>
      </c>
      <c r="S146" s="45" t="n">
        <v>0</v>
      </c>
      <c r="T146" s="38" t="s">
        <v>32</v>
      </c>
    </row>
    <row r="147" customFormat="false" ht="52.95" hidden="false" customHeight="false" outlineLevel="0" collapsed="false">
      <c r="A147" s="67" t="s">
        <v>276</v>
      </c>
      <c r="B147" s="39" t="s">
        <v>277</v>
      </c>
      <c r="C147" s="31" t="s">
        <v>31</v>
      </c>
      <c r="D147" s="74" t="n">
        <v>0</v>
      </c>
      <c r="E147" s="74" t="n">
        <v>0</v>
      </c>
      <c r="F147" s="41" t="s">
        <v>32</v>
      </c>
      <c r="G147" s="74" t="n">
        <v>0</v>
      </c>
      <c r="H147" s="41" t="s">
        <v>32</v>
      </c>
      <c r="I147" s="74" t="n">
        <v>0</v>
      </c>
      <c r="J147" s="42" t="s">
        <v>32</v>
      </c>
      <c r="K147" s="84" t="n">
        <v>0</v>
      </c>
      <c r="L147" s="42" t="s">
        <v>32</v>
      </c>
      <c r="M147" s="84" t="n">
        <v>0</v>
      </c>
      <c r="N147" s="44" t="s">
        <v>32</v>
      </c>
      <c r="O147" s="84" t="n">
        <v>0</v>
      </c>
      <c r="P147" s="42" t="s">
        <v>32</v>
      </c>
      <c r="Q147" s="84" t="n">
        <v>0</v>
      </c>
      <c r="R147" s="42" t="s">
        <v>32</v>
      </c>
      <c r="S147" s="45" t="n">
        <v>0</v>
      </c>
      <c r="T147" s="38" t="s">
        <v>32</v>
      </c>
    </row>
    <row r="148" customFormat="false" ht="27.95" hidden="false" customHeight="false" outlineLevel="0" collapsed="false">
      <c r="A148" s="67" t="s">
        <v>278</v>
      </c>
      <c r="B148" s="39" t="s">
        <v>273</v>
      </c>
      <c r="C148" s="31" t="s">
        <v>31</v>
      </c>
      <c r="D148" s="74" t="n">
        <v>0</v>
      </c>
      <c r="E148" s="74" t="n">
        <v>0</v>
      </c>
      <c r="F148" s="41" t="s">
        <v>32</v>
      </c>
      <c r="G148" s="74" t="n">
        <v>0</v>
      </c>
      <c r="H148" s="41" t="s">
        <v>32</v>
      </c>
      <c r="I148" s="74" t="n">
        <v>0</v>
      </c>
      <c r="J148" s="42" t="s">
        <v>32</v>
      </c>
      <c r="K148" s="84" t="n">
        <v>0</v>
      </c>
      <c r="L148" s="42" t="s">
        <v>32</v>
      </c>
      <c r="M148" s="84" t="n">
        <v>0</v>
      </c>
      <c r="N148" s="44" t="s">
        <v>32</v>
      </c>
      <c r="O148" s="84" t="n">
        <v>0</v>
      </c>
      <c r="P148" s="42" t="s">
        <v>32</v>
      </c>
      <c r="Q148" s="84" t="n">
        <v>0</v>
      </c>
      <c r="R148" s="42" t="s">
        <v>32</v>
      </c>
      <c r="S148" s="45" t="n">
        <v>0</v>
      </c>
      <c r="T148" s="38" t="s">
        <v>32</v>
      </c>
    </row>
    <row r="149" customFormat="false" ht="52.95" hidden="false" customHeight="false" outlineLevel="0" collapsed="false">
      <c r="A149" s="67" t="s">
        <v>279</v>
      </c>
      <c r="B149" s="46" t="s">
        <v>275</v>
      </c>
      <c r="C149" s="31" t="s">
        <v>31</v>
      </c>
      <c r="D149" s="74" t="n">
        <v>0</v>
      </c>
      <c r="E149" s="74" t="n">
        <v>0</v>
      </c>
      <c r="F149" s="41" t="s">
        <v>32</v>
      </c>
      <c r="G149" s="74" t="n">
        <v>0</v>
      </c>
      <c r="H149" s="41" t="s">
        <v>32</v>
      </c>
      <c r="I149" s="74" t="n">
        <v>0</v>
      </c>
      <c r="J149" s="42" t="s">
        <v>32</v>
      </c>
      <c r="K149" s="84" t="n">
        <v>0</v>
      </c>
      <c r="L149" s="42" t="s">
        <v>32</v>
      </c>
      <c r="M149" s="84" t="n">
        <v>0</v>
      </c>
      <c r="N149" s="44" t="s">
        <v>32</v>
      </c>
      <c r="O149" s="84" t="n">
        <v>0</v>
      </c>
      <c r="P149" s="42" t="s">
        <v>32</v>
      </c>
      <c r="Q149" s="84" t="n">
        <v>0</v>
      </c>
      <c r="R149" s="42" t="s">
        <v>32</v>
      </c>
      <c r="S149" s="45" t="n">
        <v>0</v>
      </c>
      <c r="T149" s="38" t="s">
        <v>32</v>
      </c>
    </row>
    <row r="150" customFormat="false" ht="52.95" hidden="false" customHeight="false" outlineLevel="0" collapsed="false">
      <c r="A150" s="67" t="s">
        <v>280</v>
      </c>
      <c r="B150" s="46" t="s">
        <v>277</v>
      </c>
      <c r="C150" s="31" t="s">
        <v>31</v>
      </c>
      <c r="D150" s="74" t="n">
        <v>0</v>
      </c>
      <c r="E150" s="74" t="n">
        <v>0</v>
      </c>
      <c r="F150" s="41" t="s">
        <v>32</v>
      </c>
      <c r="G150" s="74" t="n">
        <v>0</v>
      </c>
      <c r="H150" s="41" t="s">
        <v>32</v>
      </c>
      <c r="I150" s="74" t="n">
        <v>0</v>
      </c>
      <c r="J150" s="42" t="s">
        <v>32</v>
      </c>
      <c r="K150" s="84" t="n">
        <v>0</v>
      </c>
      <c r="L150" s="42" t="s">
        <v>32</v>
      </c>
      <c r="M150" s="84" t="n">
        <v>0</v>
      </c>
      <c r="N150" s="44" t="s">
        <v>32</v>
      </c>
      <c r="O150" s="84" t="n">
        <v>0</v>
      </c>
      <c r="P150" s="42" t="s">
        <v>32</v>
      </c>
      <c r="Q150" s="84" t="n">
        <v>0</v>
      </c>
      <c r="R150" s="42" t="s">
        <v>32</v>
      </c>
      <c r="S150" s="45" t="n">
        <v>0</v>
      </c>
      <c r="T150" s="38" t="s">
        <v>32</v>
      </c>
    </row>
    <row r="151" customFormat="false" ht="15" hidden="false" customHeight="false" outlineLevel="0" collapsed="false">
      <c r="A151" s="67" t="s">
        <v>281</v>
      </c>
      <c r="B151" s="39" t="s">
        <v>282</v>
      </c>
      <c r="C151" s="31" t="s">
        <v>31</v>
      </c>
      <c r="D151" s="74" t="n">
        <f aca="false">D152+D157+D159+D158</f>
        <v>436.4248102</v>
      </c>
      <c r="E151" s="74" t="n">
        <f aca="false">E152+E157+E159+E158</f>
        <v>436.4248102</v>
      </c>
      <c r="F151" s="41" t="s">
        <v>32</v>
      </c>
      <c r="G151" s="74" t="n">
        <f aca="false">G152+G157+G159+G158</f>
        <v>123.90679279</v>
      </c>
      <c r="H151" s="41" t="s">
        <v>32</v>
      </c>
      <c r="I151" s="74" t="n">
        <f aca="false">I152+I157+I159+I158</f>
        <v>312.51801741</v>
      </c>
      <c r="J151" s="42" t="s">
        <v>32</v>
      </c>
      <c r="K151" s="84" t="n">
        <v>67.33255734</v>
      </c>
      <c r="L151" s="42" t="s">
        <v>32</v>
      </c>
      <c r="M151" s="84" t="n">
        <v>9.16683858</v>
      </c>
      <c r="N151" s="44" t="s">
        <v>32</v>
      </c>
      <c r="O151" s="84" t="n">
        <v>303.35117883</v>
      </c>
      <c r="P151" s="42" t="s">
        <v>32</v>
      </c>
      <c r="Q151" s="84" t="n">
        <v>-58.16571876</v>
      </c>
      <c r="R151" s="42" t="s">
        <v>32</v>
      </c>
      <c r="S151" s="45" t="n">
        <v>-0.863857263972442</v>
      </c>
      <c r="T151" s="38" t="s">
        <v>32</v>
      </c>
    </row>
    <row r="152" customFormat="false" ht="39.95" hidden="false" customHeight="false" outlineLevel="0" collapsed="false">
      <c r="A152" s="67" t="s">
        <v>283</v>
      </c>
      <c r="B152" s="46" t="s">
        <v>284</v>
      </c>
      <c r="C152" s="31" t="s">
        <v>31</v>
      </c>
      <c r="D152" s="74" t="n">
        <f aca="false">SUM(D153:D156)</f>
        <v>436.4248102</v>
      </c>
      <c r="E152" s="74" t="n">
        <f aca="false">SUM(E153:E156)</f>
        <v>436.4248102</v>
      </c>
      <c r="F152" s="41" t="s">
        <v>32</v>
      </c>
      <c r="G152" s="74" t="n">
        <f aca="false">SUM(G153:G156)</f>
        <v>123.90679279</v>
      </c>
      <c r="H152" s="41" t="s">
        <v>32</v>
      </c>
      <c r="I152" s="74" t="n">
        <f aca="false">SUM(I153:I156)</f>
        <v>312.51801741</v>
      </c>
      <c r="J152" s="42" t="s">
        <v>32</v>
      </c>
      <c r="K152" s="84" t="n">
        <v>67.33255734</v>
      </c>
      <c r="L152" s="42" t="s">
        <v>32</v>
      </c>
      <c r="M152" s="84" t="n">
        <v>9.16683858</v>
      </c>
      <c r="N152" s="44" t="s">
        <v>32</v>
      </c>
      <c r="O152" s="84" t="n">
        <v>303.35117883</v>
      </c>
      <c r="P152" s="42" t="s">
        <v>32</v>
      </c>
      <c r="Q152" s="84" t="n">
        <v>-58.16571876</v>
      </c>
      <c r="R152" s="42" t="s">
        <v>32</v>
      </c>
      <c r="S152" s="45" t="n">
        <v>-0.863857263972442</v>
      </c>
      <c r="T152" s="38" t="s">
        <v>32</v>
      </c>
    </row>
    <row r="153" customFormat="false" ht="52.95" hidden="false" customHeight="false" outlineLevel="0" collapsed="false">
      <c r="A153" s="67" t="s">
        <v>283</v>
      </c>
      <c r="B153" s="85" t="s">
        <v>285</v>
      </c>
      <c r="C153" s="31" t="s">
        <v>286</v>
      </c>
      <c r="D153" s="70" t="n">
        <v>174.34785169</v>
      </c>
      <c r="E153" s="70" t="n">
        <v>174.34785169</v>
      </c>
      <c r="F153" s="41" t="s">
        <v>32</v>
      </c>
      <c r="G153" s="70" t="n">
        <v>121.84656553</v>
      </c>
      <c r="H153" s="41" t="s">
        <v>32</v>
      </c>
      <c r="I153" s="70" t="n">
        <f aca="false">E153-G153</f>
        <v>52.50128616</v>
      </c>
      <c r="J153" s="42" t="s">
        <v>32</v>
      </c>
      <c r="K153" s="71" t="n">
        <v>52.50128616</v>
      </c>
      <c r="L153" s="42" t="s">
        <v>32</v>
      </c>
      <c r="M153" s="71" t="n">
        <v>0.37923858</v>
      </c>
      <c r="N153" s="44" t="s">
        <v>32</v>
      </c>
      <c r="O153" s="71" t="n">
        <v>52.12204758</v>
      </c>
      <c r="P153" s="42" t="s">
        <v>32</v>
      </c>
      <c r="Q153" s="71" t="n">
        <v>-52.12204758</v>
      </c>
      <c r="R153" s="42" t="s">
        <v>32</v>
      </c>
      <c r="S153" s="72" t="n">
        <v>-0.992776584961286</v>
      </c>
      <c r="T153" s="38" t="s">
        <v>287</v>
      </c>
    </row>
    <row r="154" customFormat="false" ht="65.95" hidden="false" customHeight="false" outlineLevel="0" collapsed="false">
      <c r="A154" s="67" t="s">
        <v>283</v>
      </c>
      <c r="B154" s="88" t="s">
        <v>288</v>
      </c>
      <c r="C154" s="83" t="s">
        <v>289</v>
      </c>
      <c r="D154" s="79" t="n">
        <v>80.35612743</v>
      </c>
      <c r="E154" s="79" t="n">
        <v>80.35612743</v>
      </c>
      <c r="F154" s="41" t="s">
        <v>32</v>
      </c>
      <c r="G154" s="79" t="n">
        <v>1.11940713</v>
      </c>
      <c r="H154" s="41" t="s">
        <v>32</v>
      </c>
      <c r="I154" s="70" t="n">
        <f aca="false">E154-G154</f>
        <v>79.2367203</v>
      </c>
      <c r="J154" s="42" t="s">
        <v>32</v>
      </c>
      <c r="K154" s="80" t="n">
        <v>1.59383795</v>
      </c>
      <c r="L154" s="42" t="s">
        <v>32</v>
      </c>
      <c r="M154" s="80" t="n">
        <v>0</v>
      </c>
      <c r="N154" s="44" t="s">
        <v>32</v>
      </c>
      <c r="O154" s="80" t="n">
        <v>79.2367203</v>
      </c>
      <c r="P154" s="42" t="s">
        <v>32</v>
      </c>
      <c r="Q154" s="80" t="n">
        <v>-1.59383795</v>
      </c>
      <c r="R154" s="42" t="s">
        <v>32</v>
      </c>
      <c r="S154" s="81" t="n">
        <v>-1</v>
      </c>
      <c r="T154" s="38" t="s">
        <v>290</v>
      </c>
    </row>
    <row r="155" customFormat="false" ht="65.95" hidden="false" customHeight="false" outlineLevel="0" collapsed="false">
      <c r="A155" s="67" t="s">
        <v>283</v>
      </c>
      <c r="B155" s="68" t="s">
        <v>291</v>
      </c>
      <c r="C155" s="74" t="s">
        <v>292</v>
      </c>
      <c r="D155" s="79" t="n">
        <v>87.92564446</v>
      </c>
      <c r="E155" s="79" t="n">
        <v>87.92564446</v>
      </c>
      <c r="F155" s="41" t="s">
        <v>32</v>
      </c>
      <c r="G155" s="79" t="n">
        <v>0.94082013</v>
      </c>
      <c r="H155" s="41" t="s">
        <v>32</v>
      </c>
      <c r="I155" s="70" t="n">
        <f aca="false">E155-G155</f>
        <v>86.98482433</v>
      </c>
      <c r="J155" s="42" t="s">
        <v>32</v>
      </c>
      <c r="K155" s="80" t="n">
        <v>2.08362246</v>
      </c>
      <c r="L155" s="42" t="s">
        <v>32</v>
      </c>
      <c r="M155" s="80" t="n">
        <v>0</v>
      </c>
      <c r="N155" s="44" t="s">
        <v>32</v>
      </c>
      <c r="O155" s="80" t="n">
        <v>86.98482433</v>
      </c>
      <c r="P155" s="42" t="s">
        <v>32</v>
      </c>
      <c r="Q155" s="80" t="n">
        <v>-2.08362246</v>
      </c>
      <c r="R155" s="42" t="s">
        <v>32</v>
      </c>
      <c r="S155" s="81" t="n">
        <v>-1</v>
      </c>
      <c r="T155" s="38" t="s">
        <v>290</v>
      </c>
    </row>
    <row r="156" customFormat="false" ht="116.95" hidden="false" customHeight="false" outlineLevel="0" collapsed="false">
      <c r="A156" s="67" t="s">
        <v>283</v>
      </c>
      <c r="B156" s="68" t="s">
        <v>293</v>
      </c>
      <c r="C156" s="74" t="s">
        <v>294</v>
      </c>
      <c r="D156" s="79" t="n">
        <v>93.79518662</v>
      </c>
      <c r="E156" s="79" t="n">
        <v>93.79518662</v>
      </c>
      <c r="F156" s="41" t="s">
        <v>32</v>
      </c>
      <c r="G156" s="79" t="n">
        <v>0</v>
      </c>
      <c r="H156" s="41" t="s">
        <v>32</v>
      </c>
      <c r="I156" s="70" t="n">
        <f aca="false">E156-G156</f>
        <v>93.79518662</v>
      </c>
      <c r="J156" s="42" t="s">
        <v>32</v>
      </c>
      <c r="K156" s="80" t="n">
        <v>11.15381077</v>
      </c>
      <c r="L156" s="42" t="s">
        <v>32</v>
      </c>
      <c r="M156" s="80" t="n">
        <v>8.7876</v>
      </c>
      <c r="N156" s="44" t="s">
        <v>32</v>
      </c>
      <c r="O156" s="80" t="n">
        <v>85.00758662</v>
      </c>
      <c r="P156" s="42" t="s">
        <v>32</v>
      </c>
      <c r="Q156" s="80" t="n">
        <v>-2.36621077</v>
      </c>
      <c r="R156" s="42" t="s">
        <v>32</v>
      </c>
      <c r="S156" s="81" t="n">
        <v>-0.212143707544718</v>
      </c>
      <c r="T156" s="38" t="s">
        <v>295</v>
      </c>
    </row>
    <row r="157" customFormat="false" ht="27.95" hidden="false" customHeight="false" outlineLevel="0" collapsed="false">
      <c r="A157" s="67" t="s">
        <v>296</v>
      </c>
      <c r="B157" s="46" t="s">
        <v>297</v>
      </c>
      <c r="C157" s="31" t="s">
        <v>31</v>
      </c>
      <c r="D157" s="74" t="n">
        <v>0</v>
      </c>
      <c r="E157" s="74" t="n">
        <v>0</v>
      </c>
      <c r="F157" s="41" t="s">
        <v>32</v>
      </c>
      <c r="G157" s="74" t="n">
        <v>0</v>
      </c>
      <c r="H157" s="41" t="s">
        <v>32</v>
      </c>
      <c r="I157" s="74" t="n">
        <v>0</v>
      </c>
      <c r="J157" s="42" t="s">
        <v>32</v>
      </c>
      <c r="K157" s="84" t="n">
        <v>0</v>
      </c>
      <c r="L157" s="42" t="s">
        <v>32</v>
      </c>
      <c r="M157" s="84" t="n">
        <v>0</v>
      </c>
      <c r="N157" s="44" t="s">
        <v>32</v>
      </c>
      <c r="O157" s="84" t="n">
        <v>0</v>
      </c>
      <c r="P157" s="42" t="s">
        <v>32</v>
      </c>
      <c r="Q157" s="84" t="n">
        <v>0</v>
      </c>
      <c r="R157" s="42" t="s">
        <v>32</v>
      </c>
      <c r="S157" s="45" t="n">
        <v>0</v>
      </c>
      <c r="T157" s="38" t="s">
        <v>32</v>
      </c>
    </row>
    <row r="158" customFormat="false" ht="27.95" hidden="false" customHeight="false" outlineLevel="0" collapsed="false">
      <c r="A158" s="67" t="s">
        <v>298</v>
      </c>
      <c r="B158" s="39" t="s">
        <v>299</v>
      </c>
      <c r="C158" s="31" t="s">
        <v>31</v>
      </c>
      <c r="D158" s="86" t="n">
        <v>0</v>
      </c>
      <c r="E158" s="86" t="n">
        <v>0</v>
      </c>
      <c r="F158" s="41" t="s">
        <v>32</v>
      </c>
      <c r="G158" s="86" t="n">
        <v>0</v>
      </c>
      <c r="H158" s="41" t="s">
        <v>32</v>
      </c>
      <c r="I158" s="86" t="n">
        <v>0</v>
      </c>
      <c r="J158" s="42" t="s">
        <v>32</v>
      </c>
      <c r="K158" s="87" t="n">
        <v>0</v>
      </c>
      <c r="L158" s="42" t="s">
        <v>32</v>
      </c>
      <c r="M158" s="87" t="n">
        <v>0</v>
      </c>
      <c r="N158" s="44" t="s">
        <v>32</v>
      </c>
      <c r="O158" s="87" t="n">
        <v>0</v>
      </c>
      <c r="P158" s="42" t="s">
        <v>32</v>
      </c>
      <c r="Q158" s="87" t="n">
        <v>0</v>
      </c>
      <c r="R158" s="42" t="s">
        <v>32</v>
      </c>
      <c r="S158" s="45" t="n">
        <v>0</v>
      </c>
      <c r="T158" s="38" t="s">
        <v>32</v>
      </c>
    </row>
    <row r="159" customFormat="false" ht="27.95" hidden="false" customHeight="false" outlineLevel="0" collapsed="false">
      <c r="A159" s="67" t="s">
        <v>300</v>
      </c>
      <c r="B159" s="82" t="s">
        <v>301</v>
      </c>
      <c r="C159" s="83" t="s">
        <v>31</v>
      </c>
      <c r="D159" s="86" t="n">
        <v>0</v>
      </c>
      <c r="E159" s="86" t="n">
        <v>0</v>
      </c>
      <c r="F159" s="41" t="s">
        <v>32</v>
      </c>
      <c r="G159" s="86" t="n">
        <v>0</v>
      </c>
      <c r="H159" s="41" t="s">
        <v>32</v>
      </c>
      <c r="I159" s="86" t="n">
        <v>0</v>
      </c>
      <c r="J159" s="42" t="s">
        <v>32</v>
      </c>
      <c r="K159" s="87" t="n">
        <v>0</v>
      </c>
      <c r="L159" s="42" t="s">
        <v>32</v>
      </c>
      <c r="M159" s="87" t="n">
        <v>0</v>
      </c>
      <c r="N159" s="44" t="s">
        <v>32</v>
      </c>
      <c r="O159" s="87" t="n">
        <v>0</v>
      </c>
      <c r="P159" s="42" t="s">
        <v>32</v>
      </c>
      <c r="Q159" s="87" t="n">
        <v>0</v>
      </c>
      <c r="R159" s="42" t="s">
        <v>32</v>
      </c>
      <c r="S159" s="45" t="n">
        <v>0</v>
      </c>
      <c r="T159" s="38" t="s">
        <v>32</v>
      </c>
    </row>
    <row r="160" customFormat="false" ht="39.95" hidden="false" customHeight="false" outlineLevel="0" collapsed="false">
      <c r="A160" s="67" t="s">
        <v>302</v>
      </c>
      <c r="B160" s="82" t="s">
        <v>44</v>
      </c>
      <c r="C160" s="83" t="s">
        <v>31</v>
      </c>
      <c r="D160" s="40" t="n">
        <v>0</v>
      </c>
      <c r="E160" s="40" t="n">
        <v>0</v>
      </c>
      <c r="F160" s="41" t="s">
        <v>32</v>
      </c>
      <c r="G160" s="40" t="n">
        <v>0</v>
      </c>
      <c r="H160" s="41" t="s">
        <v>32</v>
      </c>
      <c r="I160" s="40" t="n">
        <v>0</v>
      </c>
      <c r="J160" s="42" t="s">
        <v>32</v>
      </c>
      <c r="K160" s="43" t="n">
        <v>0</v>
      </c>
      <c r="L160" s="42" t="s">
        <v>32</v>
      </c>
      <c r="M160" s="43" t="n">
        <v>0</v>
      </c>
      <c r="N160" s="44" t="n">
        <v>0</v>
      </c>
      <c r="O160" s="43" t="n">
        <v>0</v>
      </c>
      <c r="P160" s="42" t="s">
        <v>32</v>
      </c>
      <c r="Q160" s="43" t="n">
        <v>0</v>
      </c>
      <c r="R160" s="42" t="s">
        <v>32</v>
      </c>
      <c r="S160" s="45" t="n">
        <v>0</v>
      </c>
      <c r="T160" s="38" t="s">
        <v>32</v>
      </c>
    </row>
    <row r="161" customFormat="false" ht="27.95" hidden="false" customHeight="false" outlineLevel="0" collapsed="false">
      <c r="A161" s="57" t="s">
        <v>303</v>
      </c>
      <c r="B161" s="82" t="s">
        <v>304</v>
      </c>
      <c r="C161" s="83" t="s">
        <v>31</v>
      </c>
      <c r="D161" s="86" t="n">
        <f aca="false">SUM(D162:D167)</f>
        <v>239.64262926</v>
      </c>
      <c r="E161" s="86" t="n">
        <f aca="false">SUM(E162:E167)</f>
        <v>239.64262926</v>
      </c>
      <c r="F161" s="41" t="s">
        <v>32</v>
      </c>
      <c r="G161" s="86" t="n">
        <f aca="false">SUM(G162:G167)</f>
        <v>76.09124232</v>
      </c>
      <c r="H161" s="41" t="s">
        <v>32</v>
      </c>
      <c r="I161" s="86" t="n">
        <f aca="false">SUM(I162:I167)</f>
        <v>163.55138694</v>
      </c>
      <c r="J161" s="42" t="s">
        <v>32</v>
      </c>
      <c r="K161" s="87" t="n">
        <v>27.66793927</v>
      </c>
      <c r="L161" s="42" t="s">
        <v>32</v>
      </c>
      <c r="M161" s="87" t="n">
        <v>22.33761309</v>
      </c>
      <c r="N161" s="44" t="s">
        <v>32</v>
      </c>
      <c r="O161" s="87" t="n">
        <v>141.21377385</v>
      </c>
      <c r="P161" s="42" t="s">
        <v>32</v>
      </c>
      <c r="Q161" s="87" t="n">
        <v>-5.33032618</v>
      </c>
      <c r="R161" s="42" t="s">
        <v>32</v>
      </c>
      <c r="S161" s="45" t="n">
        <v>-0.192653530426807</v>
      </c>
      <c r="T161" s="38" t="s">
        <v>32</v>
      </c>
    </row>
    <row r="162" customFormat="false" ht="27.95" hidden="false" customHeight="false" outlineLevel="0" collapsed="false">
      <c r="A162" s="67" t="s">
        <v>303</v>
      </c>
      <c r="B162" s="88" t="s">
        <v>305</v>
      </c>
      <c r="C162" s="74" t="s">
        <v>306</v>
      </c>
      <c r="D162" s="79" t="n">
        <v>1.7416955</v>
      </c>
      <c r="E162" s="79" t="n">
        <v>1.7416955</v>
      </c>
      <c r="F162" s="41" t="s">
        <v>32</v>
      </c>
      <c r="G162" s="79" t="n">
        <v>0</v>
      </c>
      <c r="H162" s="41" t="s">
        <v>32</v>
      </c>
      <c r="I162" s="70" t="n">
        <f aca="false">E162-G162</f>
        <v>1.7416955</v>
      </c>
      <c r="J162" s="42" t="s">
        <v>32</v>
      </c>
      <c r="K162" s="80" t="n">
        <v>1.7416955</v>
      </c>
      <c r="L162" s="42" t="s">
        <v>32</v>
      </c>
      <c r="M162" s="80" t="n">
        <v>1.7416955</v>
      </c>
      <c r="N162" s="44" t="s">
        <v>32</v>
      </c>
      <c r="O162" s="80" t="n">
        <v>0</v>
      </c>
      <c r="P162" s="42" t="s">
        <v>32</v>
      </c>
      <c r="Q162" s="80" t="n">
        <v>0</v>
      </c>
      <c r="R162" s="42" t="s">
        <v>32</v>
      </c>
      <c r="S162" s="81" t="n">
        <v>0</v>
      </c>
      <c r="T162" s="38" t="s">
        <v>32</v>
      </c>
    </row>
    <row r="163" customFormat="false" ht="27.95" hidden="false" customHeight="false" outlineLevel="0" collapsed="false">
      <c r="A163" s="67" t="s">
        <v>303</v>
      </c>
      <c r="B163" s="88" t="s">
        <v>307</v>
      </c>
      <c r="C163" s="74" t="s">
        <v>308</v>
      </c>
      <c r="D163" s="79" t="n">
        <v>174.89061817</v>
      </c>
      <c r="E163" s="79" t="n">
        <v>174.89061817</v>
      </c>
      <c r="F163" s="41" t="s">
        <v>32</v>
      </c>
      <c r="G163" s="79" t="n">
        <v>60.658835</v>
      </c>
      <c r="H163" s="41" t="s">
        <v>32</v>
      </c>
      <c r="I163" s="70" t="n">
        <f aca="false">E163-G163</f>
        <v>114.23178317</v>
      </c>
      <c r="J163" s="42" t="s">
        <v>32</v>
      </c>
      <c r="K163" s="80" t="n">
        <v>16.877558</v>
      </c>
      <c r="L163" s="42" t="s">
        <v>32</v>
      </c>
      <c r="M163" s="80" t="n">
        <v>14.5334243</v>
      </c>
      <c r="N163" s="44" t="s">
        <v>32</v>
      </c>
      <c r="O163" s="80" t="n">
        <v>99.69835887</v>
      </c>
      <c r="P163" s="42" t="s">
        <v>32</v>
      </c>
      <c r="Q163" s="80" t="n">
        <v>-2.3441337</v>
      </c>
      <c r="R163" s="42" t="s">
        <v>32</v>
      </c>
      <c r="S163" s="81" t="n">
        <v>-0.138890572913451</v>
      </c>
      <c r="T163" s="38" t="s">
        <v>309</v>
      </c>
    </row>
    <row r="164" customFormat="false" ht="27.95" hidden="false" customHeight="false" outlineLevel="0" collapsed="false">
      <c r="A164" s="67" t="s">
        <v>303</v>
      </c>
      <c r="B164" s="88" t="s">
        <v>310</v>
      </c>
      <c r="C164" s="74" t="s">
        <v>311</v>
      </c>
      <c r="D164" s="70" t="n">
        <v>20.47941565</v>
      </c>
      <c r="E164" s="70" t="n">
        <v>20.47941565</v>
      </c>
      <c r="F164" s="41" t="s">
        <v>32</v>
      </c>
      <c r="G164" s="70" t="n">
        <v>15.43240732</v>
      </c>
      <c r="H164" s="41" t="s">
        <v>32</v>
      </c>
      <c r="I164" s="70" t="n">
        <f aca="false">E164-G164</f>
        <v>5.04700833</v>
      </c>
      <c r="J164" s="42" t="s">
        <v>32</v>
      </c>
      <c r="K164" s="71" t="n">
        <v>5.04700833</v>
      </c>
      <c r="L164" s="42" t="s">
        <v>32</v>
      </c>
      <c r="M164" s="71" t="n">
        <v>5.02177329</v>
      </c>
      <c r="N164" s="44" t="s">
        <v>32</v>
      </c>
      <c r="O164" s="71" t="n">
        <v>0.025235040000001</v>
      </c>
      <c r="P164" s="42" t="s">
        <v>32</v>
      </c>
      <c r="Q164" s="71" t="n">
        <v>-0.0252350400000001</v>
      </c>
      <c r="R164" s="42" t="s">
        <v>32</v>
      </c>
      <c r="S164" s="72" t="n">
        <v>-0.00499999967307367</v>
      </c>
      <c r="T164" s="38" t="s">
        <v>32</v>
      </c>
    </row>
    <row r="165" customFormat="false" ht="52.95" hidden="false" customHeight="false" outlineLevel="0" collapsed="false">
      <c r="A165" s="67" t="s">
        <v>303</v>
      </c>
      <c r="B165" s="88" t="s">
        <v>312</v>
      </c>
      <c r="C165" s="74" t="s">
        <v>313</v>
      </c>
      <c r="D165" s="79" t="n">
        <v>41.49017994</v>
      </c>
      <c r="E165" s="79" t="n">
        <v>41.49017994</v>
      </c>
      <c r="F165" s="41" t="s">
        <v>32</v>
      </c>
      <c r="G165" s="79" t="n">
        <v>0</v>
      </c>
      <c r="H165" s="41" t="s">
        <v>32</v>
      </c>
      <c r="I165" s="70" t="n">
        <f aca="false">E165-G165</f>
        <v>41.49017994</v>
      </c>
      <c r="J165" s="42" t="s">
        <v>32</v>
      </c>
      <c r="K165" s="80" t="n">
        <v>2.96095744</v>
      </c>
      <c r="L165" s="42" t="s">
        <v>32</v>
      </c>
      <c r="M165" s="80" t="n">
        <v>0</v>
      </c>
      <c r="N165" s="44" t="s">
        <v>32</v>
      </c>
      <c r="O165" s="80" t="n">
        <v>41.49017994</v>
      </c>
      <c r="P165" s="42" t="s">
        <v>32</v>
      </c>
      <c r="Q165" s="80" t="n">
        <v>-2.96095744</v>
      </c>
      <c r="R165" s="42" t="s">
        <v>32</v>
      </c>
      <c r="S165" s="81" t="n">
        <v>-1</v>
      </c>
      <c r="T165" s="38" t="s">
        <v>314</v>
      </c>
    </row>
    <row r="166" customFormat="false" ht="39.95" hidden="false" customHeight="false" outlineLevel="0" collapsed="false">
      <c r="A166" s="67" t="s">
        <v>303</v>
      </c>
      <c r="B166" s="88" t="s">
        <v>315</v>
      </c>
      <c r="C166" s="74" t="s">
        <v>316</v>
      </c>
      <c r="D166" s="79" t="n">
        <v>0.552</v>
      </c>
      <c r="E166" s="79" t="n">
        <v>0.552</v>
      </c>
      <c r="F166" s="41" t="s">
        <v>32</v>
      </c>
      <c r="G166" s="79" t="n">
        <v>0</v>
      </c>
      <c r="H166" s="41" t="s">
        <v>32</v>
      </c>
      <c r="I166" s="70" t="n">
        <f aca="false">E166-G166</f>
        <v>0.552</v>
      </c>
      <c r="J166" s="42" t="s">
        <v>32</v>
      </c>
      <c r="K166" s="80" t="n">
        <v>0.552</v>
      </c>
      <c r="L166" s="42" t="s">
        <v>32</v>
      </c>
      <c r="M166" s="80" t="n">
        <v>0.552</v>
      </c>
      <c r="N166" s="44" t="s">
        <v>32</v>
      </c>
      <c r="O166" s="80" t="n">
        <v>0</v>
      </c>
      <c r="P166" s="42" t="s">
        <v>32</v>
      </c>
      <c r="Q166" s="80" t="n">
        <v>0</v>
      </c>
      <c r="R166" s="42" t="s">
        <v>32</v>
      </c>
      <c r="S166" s="81" t="n">
        <v>0</v>
      </c>
      <c r="T166" s="38" t="s">
        <v>32</v>
      </c>
    </row>
    <row r="167" customFormat="false" ht="27.95" hidden="false" customHeight="false" outlineLevel="0" collapsed="false">
      <c r="A167" s="67" t="s">
        <v>303</v>
      </c>
      <c r="B167" s="88" t="s">
        <v>317</v>
      </c>
      <c r="C167" s="83" t="s">
        <v>318</v>
      </c>
      <c r="D167" s="79" t="n">
        <v>0.48872</v>
      </c>
      <c r="E167" s="79" t="n">
        <v>0.48872</v>
      </c>
      <c r="F167" s="41" t="s">
        <v>32</v>
      </c>
      <c r="G167" s="79" t="n">
        <v>0</v>
      </c>
      <c r="H167" s="41" t="s">
        <v>32</v>
      </c>
      <c r="I167" s="70" t="n">
        <f aca="false">E167-G167</f>
        <v>0.48872</v>
      </c>
      <c r="J167" s="42" t="s">
        <v>32</v>
      </c>
      <c r="K167" s="80" t="n">
        <v>0.48872</v>
      </c>
      <c r="L167" s="42" t="s">
        <v>32</v>
      </c>
      <c r="M167" s="80" t="n">
        <v>0.48872</v>
      </c>
      <c r="N167" s="44" t="s">
        <v>32</v>
      </c>
      <c r="O167" s="80" t="n">
        <v>0</v>
      </c>
      <c r="P167" s="42" t="s">
        <v>32</v>
      </c>
      <c r="Q167" s="80" t="n">
        <v>0</v>
      </c>
      <c r="R167" s="42" t="s">
        <v>32</v>
      </c>
      <c r="S167" s="81" t="n">
        <v>0</v>
      </c>
      <c r="T167" s="38" t="s">
        <v>32</v>
      </c>
    </row>
    <row r="168" customFormat="false" ht="65.95" hidden="false" customHeight="false" outlineLevel="0" collapsed="false">
      <c r="A168" s="67" t="s">
        <v>319</v>
      </c>
      <c r="B168" s="46" t="s">
        <v>320</v>
      </c>
      <c r="C168" s="31" t="s">
        <v>31</v>
      </c>
      <c r="D168" s="86" t="n">
        <f aca="false">D169+D175+D182+D192+D193</f>
        <v>131.67603269</v>
      </c>
      <c r="E168" s="86" t="n">
        <f aca="false">E169+E175+E182+E192+E193</f>
        <v>131.67603269</v>
      </c>
      <c r="F168" s="41" t="s">
        <v>32</v>
      </c>
      <c r="G168" s="86" t="n">
        <f aca="false">G169+G175+G182+G192+G193</f>
        <v>53.81931453</v>
      </c>
      <c r="H168" s="41" t="s">
        <v>32</v>
      </c>
      <c r="I168" s="86" t="n">
        <f aca="false">I169+I175+I182+I192+I193</f>
        <v>77.85671816</v>
      </c>
      <c r="J168" s="42" t="s">
        <v>32</v>
      </c>
      <c r="K168" s="87" t="n">
        <v>11.28592377</v>
      </c>
      <c r="L168" s="42" t="s">
        <v>32</v>
      </c>
      <c r="M168" s="87" t="n">
        <v>12.37828027</v>
      </c>
      <c r="N168" s="90" t="n">
        <v>0</v>
      </c>
      <c r="O168" s="87" t="n">
        <v>65.47843789</v>
      </c>
      <c r="P168" s="42" t="s">
        <v>32</v>
      </c>
      <c r="Q168" s="87" t="n">
        <v>1.0923565</v>
      </c>
      <c r="R168" s="42" t="s">
        <v>32</v>
      </c>
      <c r="S168" s="45" t="n">
        <v>0.0967892856855615</v>
      </c>
      <c r="T168" s="38" t="s">
        <v>32</v>
      </c>
    </row>
    <row r="169" customFormat="false" ht="15" hidden="false" customHeight="false" outlineLevel="0" collapsed="false">
      <c r="A169" s="67" t="s">
        <v>321</v>
      </c>
      <c r="B169" s="46" t="s">
        <v>322</v>
      </c>
      <c r="C169" s="31" t="s">
        <v>31</v>
      </c>
      <c r="D169" s="86" t="n">
        <v>0</v>
      </c>
      <c r="E169" s="86" t="n">
        <v>0</v>
      </c>
      <c r="F169" s="41" t="s">
        <v>32</v>
      </c>
      <c r="G169" s="86" t="n">
        <v>0</v>
      </c>
      <c r="H169" s="41" t="s">
        <v>32</v>
      </c>
      <c r="I169" s="86" t="n">
        <v>0</v>
      </c>
      <c r="J169" s="42" t="s">
        <v>32</v>
      </c>
      <c r="K169" s="87" t="n">
        <v>0</v>
      </c>
      <c r="L169" s="42" t="s">
        <v>32</v>
      </c>
      <c r="M169" s="87" t="n">
        <v>0</v>
      </c>
      <c r="N169" s="44" t="s">
        <v>32</v>
      </c>
      <c r="O169" s="87" t="n">
        <v>0</v>
      </c>
      <c r="P169" s="42" t="s">
        <v>32</v>
      </c>
      <c r="Q169" s="87" t="n">
        <v>0</v>
      </c>
      <c r="R169" s="42" t="s">
        <v>32</v>
      </c>
      <c r="S169" s="45" t="n">
        <v>0</v>
      </c>
      <c r="T169" s="38" t="s">
        <v>32</v>
      </c>
    </row>
    <row r="170" customFormat="false" ht="27.95" hidden="false" customHeight="false" outlineLevel="0" collapsed="false">
      <c r="A170" s="67" t="s">
        <v>323</v>
      </c>
      <c r="B170" s="46" t="s">
        <v>324</v>
      </c>
      <c r="C170" s="31" t="s">
        <v>31</v>
      </c>
      <c r="D170" s="86" t="n">
        <v>0</v>
      </c>
      <c r="E170" s="86" t="n">
        <v>0</v>
      </c>
      <c r="F170" s="41" t="s">
        <v>32</v>
      </c>
      <c r="G170" s="86" t="n">
        <v>0</v>
      </c>
      <c r="H170" s="41" t="s">
        <v>32</v>
      </c>
      <c r="I170" s="86" t="n">
        <v>0</v>
      </c>
      <c r="J170" s="42" t="s">
        <v>32</v>
      </c>
      <c r="K170" s="87" t="n">
        <v>0</v>
      </c>
      <c r="L170" s="42" t="s">
        <v>32</v>
      </c>
      <c r="M170" s="87" t="n">
        <v>0</v>
      </c>
      <c r="N170" s="44" t="s">
        <v>32</v>
      </c>
      <c r="O170" s="87" t="n">
        <v>0</v>
      </c>
      <c r="P170" s="42" t="s">
        <v>32</v>
      </c>
      <c r="Q170" s="87" t="n">
        <v>0</v>
      </c>
      <c r="R170" s="42" t="s">
        <v>32</v>
      </c>
      <c r="S170" s="45" t="n">
        <v>0</v>
      </c>
      <c r="T170" s="38" t="s">
        <v>32</v>
      </c>
    </row>
    <row r="171" customFormat="false" ht="39.95" hidden="false" customHeight="false" outlineLevel="0" collapsed="false">
      <c r="A171" s="67" t="s">
        <v>325</v>
      </c>
      <c r="B171" s="46" t="s">
        <v>326</v>
      </c>
      <c r="C171" s="31" t="s">
        <v>31</v>
      </c>
      <c r="D171" s="86" t="n">
        <v>0</v>
      </c>
      <c r="E171" s="86" t="n">
        <v>0</v>
      </c>
      <c r="F171" s="41" t="s">
        <v>32</v>
      </c>
      <c r="G171" s="86" t="n">
        <v>0</v>
      </c>
      <c r="H171" s="41" t="s">
        <v>32</v>
      </c>
      <c r="I171" s="86" t="n">
        <v>0</v>
      </c>
      <c r="J171" s="42" t="s">
        <v>32</v>
      </c>
      <c r="K171" s="87" t="n">
        <v>0</v>
      </c>
      <c r="L171" s="42" t="s">
        <v>32</v>
      </c>
      <c r="M171" s="87" t="n">
        <v>0</v>
      </c>
      <c r="N171" s="44" t="s">
        <v>32</v>
      </c>
      <c r="O171" s="87" t="n">
        <v>0</v>
      </c>
      <c r="P171" s="42" t="s">
        <v>32</v>
      </c>
      <c r="Q171" s="87" t="n">
        <v>0</v>
      </c>
      <c r="R171" s="42" t="s">
        <v>32</v>
      </c>
      <c r="S171" s="45" t="n">
        <v>0</v>
      </c>
      <c r="T171" s="38" t="s">
        <v>32</v>
      </c>
    </row>
    <row r="172" customFormat="false" ht="27.95" hidden="false" customHeight="false" outlineLevel="0" collapsed="false">
      <c r="A172" s="67" t="s">
        <v>327</v>
      </c>
      <c r="B172" s="46" t="s">
        <v>169</v>
      </c>
      <c r="C172" s="31" t="s">
        <v>31</v>
      </c>
      <c r="D172" s="86" t="n">
        <v>0</v>
      </c>
      <c r="E172" s="86" t="n">
        <v>0</v>
      </c>
      <c r="F172" s="41" t="s">
        <v>32</v>
      </c>
      <c r="G172" s="86" t="n">
        <v>0</v>
      </c>
      <c r="H172" s="41" t="s">
        <v>32</v>
      </c>
      <c r="I172" s="86" t="n">
        <v>0</v>
      </c>
      <c r="J172" s="42" t="s">
        <v>32</v>
      </c>
      <c r="K172" s="87" t="n">
        <v>0</v>
      </c>
      <c r="L172" s="42" t="s">
        <v>32</v>
      </c>
      <c r="M172" s="87" t="n">
        <v>0</v>
      </c>
      <c r="N172" s="44" t="s">
        <v>32</v>
      </c>
      <c r="O172" s="87" t="n">
        <v>0</v>
      </c>
      <c r="P172" s="42" t="s">
        <v>32</v>
      </c>
      <c r="Q172" s="87" t="n">
        <v>0</v>
      </c>
      <c r="R172" s="42" t="s">
        <v>32</v>
      </c>
      <c r="S172" s="45" t="n">
        <v>0</v>
      </c>
      <c r="T172" s="38" t="s">
        <v>32</v>
      </c>
    </row>
    <row r="173" customFormat="false" ht="39.95" hidden="false" customHeight="false" outlineLevel="0" collapsed="false">
      <c r="A173" s="67" t="s">
        <v>328</v>
      </c>
      <c r="B173" s="46" t="s">
        <v>329</v>
      </c>
      <c r="C173" s="31" t="s">
        <v>31</v>
      </c>
      <c r="D173" s="86" t="n">
        <v>0</v>
      </c>
      <c r="E173" s="86" t="n">
        <v>0</v>
      </c>
      <c r="F173" s="41" t="s">
        <v>32</v>
      </c>
      <c r="G173" s="86" t="n">
        <v>0</v>
      </c>
      <c r="H173" s="41" t="s">
        <v>32</v>
      </c>
      <c r="I173" s="86" t="n">
        <v>0</v>
      </c>
      <c r="J173" s="42" t="s">
        <v>32</v>
      </c>
      <c r="K173" s="87" t="n">
        <v>0</v>
      </c>
      <c r="L173" s="42" t="s">
        <v>32</v>
      </c>
      <c r="M173" s="87" t="n">
        <v>0</v>
      </c>
      <c r="N173" s="44" t="s">
        <v>32</v>
      </c>
      <c r="O173" s="87" t="n">
        <v>0</v>
      </c>
      <c r="P173" s="42" t="s">
        <v>32</v>
      </c>
      <c r="Q173" s="87" t="n">
        <v>0</v>
      </c>
      <c r="R173" s="42" t="s">
        <v>32</v>
      </c>
      <c r="S173" s="45" t="n">
        <v>0</v>
      </c>
      <c r="T173" s="38" t="s">
        <v>32</v>
      </c>
    </row>
    <row r="174" customFormat="false" ht="39.95" hidden="false" customHeight="false" outlineLevel="0" collapsed="false">
      <c r="A174" s="67" t="s">
        <v>330</v>
      </c>
      <c r="B174" s="46" t="s">
        <v>331</v>
      </c>
      <c r="C174" s="31" t="s">
        <v>31</v>
      </c>
      <c r="D174" s="86" t="n">
        <v>0</v>
      </c>
      <c r="E174" s="86" t="n">
        <v>0</v>
      </c>
      <c r="F174" s="41" t="s">
        <v>32</v>
      </c>
      <c r="G174" s="86" t="n">
        <v>0</v>
      </c>
      <c r="H174" s="41" t="s">
        <v>32</v>
      </c>
      <c r="I174" s="86" t="n">
        <v>0</v>
      </c>
      <c r="J174" s="42" t="s">
        <v>32</v>
      </c>
      <c r="K174" s="87" t="n">
        <v>0</v>
      </c>
      <c r="L174" s="42" t="s">
        <v>32</v>
      </c>
      <c r="M174" s="87" t="n">
        <v>0</v>
      </c>
      <c r="N174" s="44" t="s">
        <v>32</v>
      </c>
      <c r="O174" s="87" t="n">
        <v>0</v>
      </c>
      <c r="P174" s="42" t="s">
        <v>32</v>
      </c>
      <c r="Q174" s="87" t="n">
        <v>0</v>
      </c>
      <c r="R174" s="42" t="s">
        <v>32</v>
      </c>
      <c r="S174" s="45" t="n">
        <v>0</v>
      </c>
      <c r="T174" s="38" t="s">
        <v>32</v>
      </c>
    </row>
    <row r="175" customFormat="false" ht="39.95" hidden="false" customHeight="false" outlineLevel="0" collapsed="false">
      <c r="A175" s="67" t="s">
        <v>332</v>
      </c>
      <c r="B175" s="46" t="s">
        <v>333</v>
      </c>
      <c r="C175" s="31" t="s">
        <v>31</v>
      </c>
      <c r="D175" s="86" t="n">
        <v>0</v>
      </c>
      <c r="E175" s="86" t="n">
        <v>0</v>
      </c>
      <c r="F175" s="41" t="s">
        <v>32</v>
      </c>
      <c r="G175" s="86" t="n">
        <v>0</v>
      </c>
      <c r="H175" s="41" t="s">
        <v>32</v>
      </c>
      <c r="I175" s="86" t="n">
        <v>0</v>
      </c>
      <c r="J175" s="42" t="s">
        <v>32</v>
      </c>
      <c r="K175" s="87" t="n">
        <v>0</v>
      </c>
      <c r="L175" s="42" t="s">
        <v>32</v>
      </c>
      <c r="M175" s="87" t="n">
        <v>0</v>
      </c>
      <c r="N175" s="44" t="s">
        <v>32</v>
      </c>
      <c r="O175" s="87" t="n">
        <v>0</v>
      </c>
      <c r="P175" s="42" t="s">
        <v>32</v>
      </c>
      <c r="Q175" s="87" t="n">
        <v>0</v>
      </c>
      <c r="R175" s="42" t="s">
        <v>32</v>
      </c>
      <c r="S175" s="45" t="n">
        <v>0</v>
      </c>
      <c r="T175" s="38" t="s">
        <v>32</v>
      </c>
    </row>
    <row r="176" customFormat="false" ht="39.95" hidden="false" customHeight="false" outlineLevel="0" collapsed="false">
      <c r="A176" s="67" t="s">
        <v>334</v>
      </c>
      <c r="B176" s="46" t="s">
        <v>335</v>
      </c>
      <c r="C176" s="31" t="s">
        <v>31</v>
      </c>
      <c r="D176" s="86" t="n">
        <v>0</v>
      </c>
      <c r="E176" s="86" t="n">
        <v>0</v>
      </c>
      <c r="F176" s="41" t="s">
        <v>32</v>
      </c>
      <c r="G176" s="86" t="n">
        <v>0</v>
      </c>
      <c r="H176" s="41" t="s">
        <v>32</v>
      </c>
      <c r="I176" s="86" t="n">
        <v>0</v>
      </c>
      <c r="J176" s="42" t="s">
        <v>32</v>
      </c>
      <c r="K176" s="87" t="n">
        <v>0</v>
      </c>
      <c r="L176" s="42" t="s">
        <v>32</v>
      </c>
      <c r="M176" s="87" t="n">
        <v>0</v>
      </c>
      <c r="N176" s="44" t="s">
        <v>32</v>
      </c>
      <c r="O176" s="87" t="n">
        <v>0</v>
      </c>
      <c r="P176" s="42" t="s">
        <v>32</v>
      </c>
      <c r="Q176" s="87" t="n">
        <v>0</v>
      </c>
      <c r="R176" s="42" t="s">
        <v>32</v>
      </c>
      <c r="S176" s="45" t="n">
        <v>0</v>
      </c>
      <c r="T176" s="38" t="s">
        <v>32</v>
      </c>
    </row>
    <row r="177" customFormat="false" ht="52.95" hidden="false" customHeight="false" outlineLevel="0" collapsed="false">
      <c r="A177" s="67" t="s">
        <v>336</v>
      </c>
      <c r="B177" s="46" t="s">
        <v>337</v>
      </c>
      <c r="C177" s="31" t="s">
        <v>31</v>
      </c>
      <c r="D177" s="86" t="n">
        <v>0</v>
      </c>
      <c r="E177" s="86" t="n">
        <v>0</v>
      </c>
      <c r="F177" s="41" t="s">
        <v>32</v>
      </c>
      <c r="G177" s="86" t="n">
        <v>0</v>
      </c>
      <c r="H177" s="41" t="s">
        <v>32</v>
      </c>
      <c r="I177" s="86" t="n">
        <v>0</v>
      </c>
      <c r="J177" s="42" t="s">
        <v>32</v>
      </c>
      <c r="K177" s="87" t="n">
        <v>0</v>
      </c>
      <c r="L177" s="42" t="s">
        <v>32</v>
      </c>
      <c r="M177" s="87" t="n">
        <v>0</v>
      </c>
      <c r="N177" s="44" t="s">
        <v>32</v>
      </c>
      <c r="O177" s="87" t="n">
        <v>0</v>
      </c>
      <c r="P177" s="42" t="s">
        <v>32</v>
      </c>
      <c r="Q177" s="87" t="n">
        <v>0</v>
      </c>
      <c r="R177" s="42" t="s">
        <v>32</v>
      </c>
      <c r="S177" s="45" t="n">
        <v>0</v>
      </c>
      <c r="T177" s="38" t="s">
        <v>32</v>
      </c>
    </row>
    <row r="178" customFormat="false" ht="39.95" hidden="false" customHeight="false" outlineLevel="0" collapsed="false">
      <c r="A178" s="67" t="s">
        <v>338</v>
      </c>
      <c r="B178" s="46" t="s">
        <v>171</v>
      </c>
      <c r="C178" s="31" t="s">
        <v>31</v>
      </c>
      <c r="D178" s="86" t="n">
        <v>0</v>
      </c>
      <c r="E178" s="86" t="n">
        <v>0</v>
      </c>
      <c r="F178" s="41" t="s">
        <v>32</v>
      </c>
      <c r="G178" s="86" t="n">
        <v>0</v>
      </c>
      <c r="H178" s="41" t="s">
        <v>32</v>
      </c>
      <c r="I178" s="86" t="n">
        <v>0</v>
      </c>
      <c r="J178" s="42" t="s">
        <v>32</v>
      </c>
      <c r="K178" s="87" t="n">
        <v>0</v>
      </c>
      <c r="L178" s="42" t="s">
        <v>32</v>
      </c>
      <c r="M178" s="87" t="n">
        <v>0</v>
      </c>
      <c r="N178" s="44" t="s">
        <v>32</v>
      </c>
      <c r="O178" s="87" t="n">
        <v>0</v>
      </c>
      <c r="P178" s="42" t="s">
        <v>32</v>
      </c>
      <c r="Q178" s="87" t="n">
        <v>0</v>
      </c>
      <c r="R178" s="42" t="s">
        <v>32</v>
      </c>
      <c r="S178" s="45" t="n">
        <v>0</v>
      </c>
      <c r="T178" s="38" t="s">
        <v>32</v>
      </c>
    </row>
    <row r="179" customFormat="false" ht="52.95" hidden="false" customHeight="false" outlineLevel="0" collapsed="false">
      <c r="A179" s="67" t="s">
        <v>339</v>
      </c>
      <c r="B179" s="46" t="s">
        <v>340</v>
      </c>
      <c r="C179" s="31" t="s">
        <v>31</v>
      </c>
      <c r="D179" s="86" t="n">
        <v>0</v>
      </c>
      <c r="E179" s="86" t="n">
        <v>0</v>
      </c>
      <c r="F179" s="41" t="s">
        <v>32</v>
      </c>
      <c r="G179" s="86" t="n">
        <v>0</v>
      </c>
      <c r="H179" s="41" t="s">
        <v>32</v>
      </c>
      <c r="I179" s="86" t="n">
        <v>0</v>
      </c>
      <c r="J179" s="42" t="s">
        <v>32</v>
      </c>
      <c r="K179" s="87" t="n">
        <v>0</v>
      </c>
      <c r="L179" s="42" t="s">
        <v>32</v>
      </c>
      <c r="M179" s="87" t="n">
        <v>0</v>
      </c>
      <c r="N179" s="44" t="s">
        <v>32</v>
      </c>
      <c r="O179" s="87" t="n">
        <v>0</v>
      </c>
      <c r="P179" s="42" t="s">
        <v>32</v>
      </c>
      <c r="Q179" s="87" t="n">
        <v>0</v>
      </c>
      <c r="R179" s="42" t="s">
        <v>32</v>
      </c>
      <c r="S179" s="45" t="n">
        <v>0</v>
      </c>
      <c r="T179" s="38" t="s">
        <v>32</v>
      </c>
    </row>
    <row r="180" customFormat="false" ht="52.95" hidden="false" customHeight="false" outlineLevel="0" collapsed="false">
      <c r="A180" s="67" t="s">
        <v>341</v>
      </c>
      <c r="B180" s="39" t="s">
        <v>342</v>
      </c>
      <c r="C180" s="31" t="s">
        <v>31</v>
      </c>
      <c r="D180" s="40" t="n">
        <v>0</v>
      </c>
      <c r="E180" s="40" t="n">
        <v>0</v>
      </c>
      <c r="F180" s="41" t="s">
        <v>32</v>
      </c>
      <c r="G180" s="40" t="n">
        <v>0</v>
      </c>
      <c r="H180" s="41" t="s">
        <v>32</v>
      </c>
      <c r="I180" s="40" t="n">
        <v>0</v>
      </c>
      <c r="J180" s="42" t="s">
        <v>32</v>
      </c>
      <c r="K180" s="43" t="n">
        <v>0</v>
      </c>
      <c r="L180" s="42" t="s">
        <v>32</v>
      </c>
      <c r="M180" s="43" t="n">
        <v>0</v>
      </c>
      <c r="N180" s="44" t="s">
        <v>32</v>
      </c>
      <c r="O180" s="43" t="n">
        <v>0</v>
      </c>
      <c r="P180" s="42" t="s">
        <v>32</v>
      </c>
      <c r="Q180" s="43" t="n">
        <v>0</v>
      </c>
      <c r="R180" s="42" t="s">
        <v>32</v>
      </c>
      <c r="S180" s="45" t="n">
        <v>0</v>
      </c>
      <c r="T180" s="38" t="s">
        <v>32</v>
      </c>
    </row>
    <row r="181" customFormat="false" ht="27.95" hidden="false" customHeight="false" outlineLevel="0" collapsed="false">
      <c r="A181" s="67" t="s">
        <v>343</v>
      </c>
      <c r="B181" s="46" t="s">
        <v>344</v>
      </c>
      <c r="C181" s="83" t="s">
        <v>31</v>
      </c>
      <c r="D181" s="40" t="n">
        <v>0</v>
      </c>
      <c r="E181" s="40" t="n">
        <v>0</v>
      </c>
      <c r="F181" s="41" t="s">
        <v>32</v>
      </c>
      <c r="G181" s="40" t="n">
        <v>0</v>
      </c>
      <c r="H181" s="41" t="s">
        <v>32</v>
      </c>
      <c r="I181" s="40" t="n">
        <v>0</v>
      </c>
      <c r="J181" s="42" t="s">
        <v>32</v>
      </c>
      <c r="K181" s="43" t="n">
        <v>0</v>
      </c>
      <c r="L181" s="42" t="s">
        <v>32</v>
      </c>
      <c r="M181" s="43" t="n">
        <v>0</v>
      </c>
      <c r="N181" s="44" t="s">
        <v>32</v>
      </c>
      <c r="O181" s="43" t="n">
        <v>0</v>
      </c>
      <c r="P181" s="42" t="s">
        <v>32</v>
      </c>
      <c r="Q181" s="43" t="n">
        <v>0</v>
      </c>
      <c r="R181" s="42" t="s">
        <v>32</v>
      </c>
      <c r="S181" s="45" t="n">
        <v>0</v>
      </c>
      <c r="T181" s="38" t="s">
        <v>32</v>
      </c>
    </row>
    <row r="182" customFormat="false" ht="27.95" hidden="false" customHeight="false" outlineLevel="0" collapsed="false">
      <c r="A182" s="67" t="s">
        <v>345</v>
      </c>
      <c r="B182" s="46" t="s">
        <v>346</v>
      </c>
      <c r="C182" s="83" t="s">
        <v>31</v>
      </c>
      <c r="D182" s="74" t="n">
        <f aca="false">D185</f>
        <v>32.948566</v>
      </c>
      <c r="E182" s="74" t="n">
        <f aca="false">E185</f>
        <v>32.948566</v>
      </c>
      <c r="F182" s="41" t="s">
        <v>32</v>
      </c>
      <c r="G182" s="74" t="n">
        <f aca="false">G185</f>
        <v>32.788157</v>
      </c>
      <c r="H182" s="41" t="s">
        <v>32</v>
      </c>
      <c r="I182" s="74" t="n">
        <f aca="false">I185</f>
        <v>0.160409</v>
      </c>
      <c r="J182" s="42" t="s">
        <v>32</v>
      </c>
      <c r="K182" s="84" t="n">
        <v>0.160409</v>
      </c>
      <c r="L182" s="42" t="s">
        <v>32</v>
      </c>
      <c r="M182" s="84" t="n">
        <v>0.160409</v>
      </c>
      <c r="N182" s="44" t="s">
        <v>32</v>
      </c>
      <c r="O182" s="84" t="n">
        <v>0</v>
      </c>
      <c r="P182" s="42" t="s">
        <v>32</v>
      </c>
      <c r="Q182" s="84" t="n">
        <v>0</v>
      </c>
      <c r="R182" s="42" t="s">
        <v>32</v>
      </c>
      <c r="S182" s="45" t="n">
        <v>0</v>
      </c>
      <c r="T182" s="38" t="s">
        <v>32</v>
      </c>
    </row>
    <row r="183" customFormat="false" ht="27.95" hidden="false" customHeight="false" outlineLevel="0" collapsed="false">
      <c r="A183" s="91" t="s">
        <v>347</v>
      </c>
      <c r="B183" s="92" t="s">
        <v>348</v>
      </c>
      <c r="C183" s="93" t="s">
        <v>31</v>
      </c>
      <c r="D183" s="74" t="n">
        <v>0</v>
      </c>
      <c r="E183" s="74" t="n">
        <v>0</v>
      </c>
      <c r="F183" s="41" t="s">
        <v>32</v>
      </c>
      <c r="G183" s="74" t="n">
        <v>0</v>
      </c>
      <c r="H183" s="41" t="s">
        <v>32</v>
      </c>
      <c r="I183" s="74" t="n">
        <v>0</v>
      </c>
      <c r="J183" s="42" t="s">
        <v>32</v>
      </c>
      <c r="K183" s="84" t="n">
        <v>0</v>
      </c>
      <c r="L183" s="42" t="s">
        <v>32</v>
      </c>
      <c r="M183" s="84" t="n">
        <v>0</v>
      </c>
      <c r="N183" s="44" t="s">
        <v>32</v>
      </c>
      <c r="O183" s="84" t="n">
        <v>0</v>
      </c>
      <c r="P183" s="42" t="s">
        <v>32</v>
      </c>
      <c r="Q183" s="84" t="n">
        <v>0</v>
      </c>
      <c r="R183" s="42" t="s">
        <v>32</v>
      </c>
      <c r="S183" s="45" t="n">
        <v>0</v>
      </c>
      <c r="T183" s="38" t="s">
        <v>32</v>
      </c>
    </row>
    <row r="184" customFormat="false" ht="39.95" hidden="false" customHeight="false" outlineLevel="0" collapsed="false">
      <c r="A184" s="91" t="s">
        <v>349</v>
      </c>
      <c r="B184" s="92" t="s">
        <v>350</v>
      </c>
      <c r="C184" s="93" t="s">
        <v>31</v>
      </c>
      <c r="D184" s="74" t="n">
        <v>0</v>
      </c>
      <c r="E184" s="74" t="n">
        <v>0</v>
      </c>
      <c r="F184" s="41" t="s">
        <v>32</v>
      </c>
      <c r="G184" s="74" t="n">
        <v>0</v>
      </c>
      <c r="H184" s="41" t="s">
        <v>32</v>
      </c>
      <c r="I184" s="74" t="n">
        <v>0</v>
      </c>
      <c r="J184" s="42" t="s">
        <v>32</v>
      </c>
      <c r="K184" s="84" t="n">
        <v>0</v>
      </c>
      <c r="L184" s="42" t="s">
        <v>32</v>
      </c>
      <c r="M184" s="84" t="n">
        <v>0</v>
      </c>
      <c r="N184" s="44" t="s">
        <v>32</v>
      </c>
      <c r="O184" s="84" t="n">
        <v>0</v>
      </c>
      <c r="P184" s="42" t="s">
        <v>32</v>
      </c>
      <c r="Q184" s="84" t="n">
        <v>0</v>
      </c>
      <c r="R184" s="42" t="s">
        <v>32</v>
      </c>
      <c r="S184" s="45" t="n">
        <v>0</v>
      </c>
      <c r="T184" s="38" t="s">
        <v>32</v>
      </c>
    </row>
    <row r="185" customFormat="false" ht="39.95" hidden="false" customHeight="false" outlineLevel="0" collapsed="false">
      <c r="A185" s="91" t="s">
        <v>351</v>
      </c>
      <c r="B185" s="39" t="s">
        <v>352</v>
      </c>
      <c r="C185" s="94" t="s">
        <v>31</v>
      </c>
      <c r="D185" s="74" t="n">
        <f aca="false">SUM(D186:D188)</f>
        <v>32.948566</v>
      </c>
      <c r="E185" s="74" t="n">
        <f aca="false">SUM(E186:E188)</f>
        <v>32.948566</v>
      </c>
      <c r="F185" s="41" t="s">
        <v>32</v>
      </c>
      <c r="G185" s="74" t="n">
        <f aca="false">SUM(G186:G188)</f>
        <v>32.788157</v>
      </c>
      <c r="H185" s="41" t="s">
        <v>32</v>
      </c>
      <c r="I185" s="74" t="n">
        <f aca="false">SUM(I186:I188)</f>
        <v>0.160409</v>
      </c>
      <c r="J185" s="42" t="s">
        <v>32</v>
      </c>
      <c r="K185" s="84" t="n">
        <v>0.160409</v>
      </c>
      <c r="L185" s="42" t="s">
        <v>32</v>
      </c>
      <c r="M185" s="84" t="n">
        <v>0.160409</v>
      </c>
      <c r="N185" s="44" t="s">
        <v>32</v>
      </c>
      <c r="O185" s="84" t="n">
        <v>0</v>
      </c>
      <c r="P185" s="42" t="s">
        <v>32</v>
      </c>
      <c r="Q185" s="84" t="n">
        <v>0</v>
      </c>
      <c r="R185" s="42" t="s">
        <v>32</v>
      </c>
      <c r="S185" s="45" t="n">
        <v>0</v>
      </c>
      <c r="T185" s="38" t="s">
        <v>32</v>
      </c>
    </row>
    <row r="186" customFormat="false" ht="39.95" hidden="false" customHeight="false" outlineLevel="0" collapsed="false">
      <c r="A186" s="91" t="s">
        <v>351</v>
      </c>
      <c r="B186" s="68" t="s">
        <v>353</v>
      </c>
      <c r="C186" s="74" t="s">
        <v>354</v>
      </c>
      <c r="D186" s="70" t="n">
        <v>32.19</v>
      </c>
      <c r="E186" s="70" t="n">
        <v>32.19</v>
      </c>
      <c r="F186" s="41" t="s">
        <v>32</v>
      </c>
      <c r="G186" s="70" t="n">
        <v>32.19</v>
      </c>
      <c r="H186" s="41" t="s">
        <v>32</v>
      </c>
      <c r="I186" s="70" t="n">
        <f aca="false">E186-G186</f>
        <v>0</v>
      </c>
      <c r="J186" s="42" t="s">
        <v>32</v>
      </c>
      <c r="K186" s="71" t="n">
        <v>0</v>
      </c>
      <c r="L186" s="42" t="s">
        <v>32</v>
      </c>
      <c r="M186" s="71" t="n">
        <v>0</v>
      </c>
      <c r="N186" s="44" t="s">
        <v>32</v>
      </c>
      <c r="O186" s="71" t="n">
        <v>0</v>
      </c>
      <c r="P186" s="42" t="s">
        <v>32</v>
      </c>
      <c r="Q186" s="71" t="n">
        <v>0</v>
      </c>
      <c r="R186" s="42" t="s">
        <v>32</v>
      </c>
      <c r="S186" s="72" t="n">
        <v>0</v>
      </c>
      <c r="T186" s="38" t="s">
        <v>32</v>
      </c>
    </row>
    <row r="187" customFormat="false" ht="39.95" hidden="false" customHeight="false" outlineLevel="0" collapsed="false">
      <c r="A187" s="91" t="s">
        <v>351</v>
      </c>
      <c r="B187" s="68" t="s">
        <v>355</v>
      </c>
      <c r="C187" s="74" t="s">
        <v>356</v>
      </c>
      <c r="D187" s="79" t="n">
        <v>0.490109</v>
      </c>
      <c r="E187" s="79" t="n">
        <v>0.490109</v>
      </c>
      <c r="F187" s="41" t="s">
        <v>32</v>
      </c>
      <c r="G187" s="79" t="n">
        <v>0.456266</v>
      </c>
      <c r="H187" s="41" t="s">
        <v>32</v>
      </c>
      <c r="I187" s="70" t="n">
        <f aca="false">E187-G187</f>
        <v>0.033843</v>
      </c>
      <c r="J187" s="42" t="s">
        <v>32</v>
      </c>
      <c r="K187" s="80" t="n">
        <v>0.033843</v>
      </c>
      <c r="L187" s="42" t="s">
        <v>32</v>
      </c>
      <c r="M187" s="80" t="n">
        <v>0.033843</v>
      </c>
      <c r="N187" s="44" t="s">
        <v>32</v>
      </c>
      <c r="O187" s="80" t="n">
        <v>0</v>
      </c>
      <c r="P187" s="42" t="s">
        <v>32</v>
      </c>
      <c r="Q187" s="80" t="n">
        <v>0</v>
      </c>
      <c r="R187" s="42" t="s">
        <v>32</v>
      </c>
      <c r="S187" s="81" t="n">
        <v>0</v>
      </c>
      <c r="T187" s="38" t="s">
        <v>32</v>
      </c>
    </row>
    <row r="188" customFormat="false" ht="39.95" hidden="false" customHeight="false" outlineLevel="0" collapsed="false">
      <c r="A188" s="91" t="s">
        <v>351</v>
      </c>
      <c r="B188" s="68" t="s">
        <v>357</v>
      </c>
      <c r="C188" s="74" t="s">
        <v>358</v>
      </c>
      <c r="D188" s="79" t="n">
        <v>0.268457</v>
      </c>
      <c r="E188" s="79" t="n">
        <v>0.268457</v>
      </c>
      <c r="F188" s="41" t="s">
        <v>32</v>
      </c>
      <c r="G188" s="79" t="n">
        <v>0.141891</v>
      </c>
      <c r="H188" s="41" t="s">
        <v>32</v>
      </c>
      <c r="I188" s="70" t="n">
        <f aca="false">E188-G188</f>
        <v>0.126566</v>
      </c>
      <c r="J188" s="42" t="s">
        <v>32</v>
      </c>
      <c r="K188" s="80" t="n">
        <v>0.126566</v>
      </c>
      <c r="L188" s="42" t="s">
        <v>32</v>
      </c>
      <c r="M188" s="80" t="n">
        <v>0.126566</v>
      </c>
      <c r="N188" s="44" t="s">
        <v>32</v>
      </c>
      <c r="O188" s="80" t="n">
        <v>0</v>
      </c>
      <c r="P188" s="42" t="s">
        <v>32</v>
      </c>
      <c r="Q188" s="80" t="n">
        <v>0</v>
      </c>
      <c r="R188" s="42" t="s">
        <v>32</v>
      </c>
      <c r="S188" s="81" t="n">
        <v>0</v>
      </c>
      <c r="T188" s="38" t="s">
        <v>32</v>
      </c>
    </row>
    <row r="189" customFormat="false" ht="39.95" hidden="false" customHeight="false" outlineLevel="0" collapsed="false">
      <c r="A189" s="91" t="s">
        <v>359</v>
      </c>
      <c r="B189" s="39" t="s">
        <v>360</v>
      </c>
      <c r="C189" s="94" t="s">
        <v>31</v>
      </c>
      <c r="D189" s="74" t="n">
        <v>0</v>
      </c>
      <c r="E189" s="74" t="n">
        <v>0</v>
      </c>
      <c r="F189" s="41" t="s">
        <v>32</v>
      </c>
      <c r="G189" s="74" t="n">
        <v>0</v>
      </c>
      <c r="H189" s="41" t="s">
        <v>32</v>
      </c>
      <c r="I189" s="74" t="n">
        <v>0</v>
      </c>
      <c r="J189" s="42" t="s">
        <v>32</v>
      </c>
      <c r="K189" s="84" t="n">
        <v>0</v>
      </c>
      <c r="L189" s="42" t="s">
        <v>32</v>
      </c>
      <c r="M189" s="84" t="n">
        <v>0</v>
      </c>
      <c r="N189" s="44" t="s">
        <v>32</v>
      </c>
      <c r="O189" s="84" t="n">
        <v>0</v>
      </c>
      <c r="P189" s="42" t="s">
        <v>32</v>
      </c>
      <c r="Q189" s="84" t="n">
        <v>0</v>
      </c>
      <c r="R189" s="42" t="s">
        <v>32</v>
      </c>
      <c r="S189" s="45" t="n">
        <v>0</v>
      </c>
      <c r="T189" s="38" t="s">
        <v>32</v>
      </c>
    </row>
    <row r="190" customFormat="false" ht="39.95" hidden="false" customHeight="false" outlineLevel="0" collapsed="false">
      <c r="A190" s="91" t="s">
        <v>361</v>
      </c>
      <c r="B190" s="39" t="s">
        <v>362</v>
      </c>
      <c r="C190" s="94" t="s">
        <v>31</v>
      </c>
      <c r="D190" s="74" t="n">
        <v>0</v>
      </c>
      <c r="E190" s="74" t="n">
        <v>0</v>
      </c>
      <c r="F190" s="41" t="s">
        <v>32</v>
      </c>
      <c r="G190" s="74" t="n">
        <v>0</v>
      </c>
      <c r="H190" s="41" t="s">
        <v>32</v>
      </c>
      <c r="I190" s="74" t="n">
        <v>0</v>
      </c>
      <c r="J190" s="42" t="s">
        <v>32</v>
      </c>
      <c r="K190" s="84" t="n">
        <v>0</v>
      </c>
      <c r="L190" s="42" t="s">
        <v>32</v>
      </c>
      <c r="M190" s="84" t="n">
        <v>0</v>
      </c>
      <c r="N190" s="44" t="s">
        <v>32</v>
      </c>
      <c r="O190" s="84" t="n">
        <v>0</v>
      </c>
      <c r="P190" s="42" t="s">
        <v>32</v>
      </c>
      <c r="Q190" s="84" t="n">
        <v>0</v>
      </c>
      <c r="R190" s="42" t="s">
        <v>32</v>
      </c>
      <c r="S190" s="45" t="n">
        <v>0</v>
      </c>
      <c r="T190" s="38" t="s">
        <v>32</v>
      </c>
    </row>
    <row r="191" customFormat="false" ht="39.95" hidden="false" customHeight="false" outlineLevel="0" collapsed="false">
      <c r="A191" s="91" t="s">
        <v>363</v>
      </c>
      <c r="B191" s="39" t="s">
        <v>364</v>
      </c>
      <c r="C191" s="94" t="s">
        <v>31</v>
      </c>
      <c r="D191" s="74" t="n">
        <v>0</v>
      </c>
      <c r="E191" s="74" t="n">
        <v>0</v>
      </c>
      <c r="F191" s="41" t="s">
        <v>32</v>
      </c>
      <c r="G191" s="74" t="n">
        <v>0</v>
      </c>
      <c r="H191" s="41" t="s">
        <v>32</v>
      </c>
      <c r="I191" s="74" t="n">
        <v>0</v>
      </c>
      <c r="J191" s="42" t="s">
        <v>32</v>
      </c>
      <c r="K191" s="84" t="n">
        <v>0</v>
      </c>
      <c r="L191" s="42" t="s">
        <v>32</v>
      </c>
      <c r="M191" s="84" t="n">
        <v>0</v>
      </c>
      <c r="N191" s="44" t="s">
        <v>32</v>
      </c>
      <c r="O191" s="84" t="n">
        <v>0</v>
      </c>
      <c r="P191" s="42" t="s">
        <v>32</v>
      </c>
      <c r="Q191" s="84" t="n">
        <v>0</v>
      </c>
      <c r="R191" s="42" t="s">
        <v>32</v>
      </c>
      <c r="S191" s="45" t="n">
        <v>0</v>
      </c>
      <c r="T191" s="38" t="s">
        <v>32</v>
      </c>
    </row>
    <row r="192" customFormat="false" ht="39.95" hidden="false" customHeight="false" outlineLevel="0" collapsed="false">
      <c r="A192" s="91" t="s">
        <v>365</v>
      </c>
      <c r="B192" s="39" t="s">
        <v>44</v>
      </c>
      <c r="C192" s="94" t="s">
        <v>31</v>
      </c>
      <c r="D192" s="74" t="n">
        <v>0</v>
      </c>
      <c r="E192" s="74" t="n">
        <v>0</v>
      </c>
      <c r="F192" s="41" t="s">
        <v>32</v>
      </c>
      <c r="G192" s="74" t="n">
        <v>0</v>
      </c>
      <c r="H192" s="41" t="s">
        <v>32</v>
      </c>
      <c r="I192" s="74" t="n">
        <v>0</v>
      </c>
      <c r="J192" s="42" t="s">
        <v>32</v>
      </c>
      <c r="K192" s="84" t="n">
        <v>0</v>
      </c>
      <c r="L192" s="42" t="s">
        <v>32</v>
      </c>
      <c r="M192" s="84" t="n">
        <v>0</v>
      </c>
      <c r="N192" s="44" t="s">
        <v>32</v>
      </c>
      <c r="O192" s="84" t="n">
        <v>0</v>
      </c>
      <c r="P192" s="42" t="s">
        <v>32</v>
      </c>
      <c r="Q192" s="84" t="n">
        <v>0</v>
      </c>
      <c r="R192" s="42" t="s">
        <v>32</v>
      </c>
      <c r="S192" s="45" t="n">
        <v>0</v>
      </c>
      <c r="T192" s="38" t="s">
        <v>32</v>
      </c>
    </row>
    <row r="193" customFormat="false" ht="27.95" hidden="false" customHeight="false" outlineLevel="0" collapsed="false">
      <c r="A193" s="91" t="s">
        <v>366</v>
      </c>
      <c r="B193" s="39" t="s">
        <v>182</v>
      </c>
      <c r="C193" s="94" t="s">
        <v>31</v>
      </c>
      <c r="D193" s="74" t="n">
        <f aca="false">D194</f>
        <v>98.72746669</v>
      </c>
      <c r="E193" s="74" t="n">
        <f aca="false">E194</f>
        <v>98.72746669</v>
      </c>
      <c r="F193" s="41" t="s">
        <v>32</v>
      </c>
      <c r="G193" s="74" t="n">
        <f aca="false">G194</f>
        <v>21.03115753</v>
      </c>
      <c r="H193" s="41" t="s">
        <v>32</v>
      </c>
      <c r="I193" s="74" t="n">
        <f aca="false">I194</f>
        <v>77.69630916</v>
      </c>
      <c r="J193" s="42" t="s">
        <v>32</v>
      </c>
      <c r="K193" s="84" t="n">
        <v>11.12551477</v>
      </c>
      <c r="L193" s="42" t="s">
        <v>32</v>
      </c>
      <c r="M193" s="84" t="n">
        <v>12.21787127</v>
      </c>
      <c r="N193" s="44" t="s">
        <v>32</v>
      </c>
      <c r="O193" s="84" t="n">
        <v>65.47843789</v>
      </c>
      <c r="P193" s="42" t="s">
        <v>32</v>
      </c>
      <c r="Q193" s="84" t="n">
        <v>1.0923565</v>
      </c>
      <c r="R193" s="42" t="s">
        <v>32</v>
      </c>
      <c r="S193" s="45" t="n">
        <v>0.0981848051602559</v>
      </c>
      <c r="T193" s="38" t="s">
        <v>32</v>
      </c>
    </row>
    <row r="194" customFormat="false" ht="65.95" hidden="false" customHeight="false" outlineLevel="0" collapsed="false">
      <c r="A194" s="91" t="s">
        <v>366</v>
      </c>
      <c r="B194" s="68" t="s">
        <v>367</v>
      </c>
      <c r="C194" s="94" t="s">
        <v>368</v>
      </c>
      <c r="D194" s="70" t="n">
        <v>98.72746669</v>
      </c>
      <c r="E194" s="70" t="n">
        <v>98.72746669</v>
      </c>
      <c r="F194" s="41" t="s">
        <v>32</v>
      </c>
      <c r="G194" s="70" t="n">
        <v>21.03115753</v>
      </c>
      <c r="H194" s="41" t="s">
        <v>32</v>
      </c>
      <c r="I194" s="70" t="n">
        <f aca="false">E194-G194</f>
        <v>77.69630916</v>
      </c>
      <c r="J194" s="42" t="s">
        <v>32</v>
      </c>
      <c r="K194" s="71" t="n">
        <v>11.12551477</v>
      </c>
      <c r="L194" s="42" t="s">
        <v>32</v>
      </c>
      <c r="M194" s="71" t="n">
        <v>12.21787127</v>
      </c>
      <c r="N194" s="44" t="s">
        <v>32</v>
      </c>
      <c r="O194" s="71" t="n">
        <v>65.47843789</v>
      </c>
      <c r="P194" s="42" t="s">
        <v>32</v>
      </c>
      <c r="Q194" s="71" t="n">
        <v>1.0923565</v>
      </c>
      <c r="R194" s="42" t="s">
        <v>32</v>
      </c>
      <c r="S194" s="72" t="n">
        <v>0.0981848051602559</v>
      </c>
      <c r="T194" s="38" t="s">
        <v>32</v>
      </c>
    </row>
    <row r="195" customFormat="false" ht="27.95" hidden="false" customHeight="false" outlineLevel="0" collapsed="false">
      <c r="A195" s="91" t="s">
        <v>369</v>
      </c>
      <c r="B195" s="39" t="s">
        <v>370</v>
      </c>
      <c r="C195" s="94" t="s">
        <v>31</v>
      </c>
      <c r="D195" s="74" t="n">
        <f aca="false">SUM(D196:D201)</f>
        <v>52.33367934</v>
      </c>
      <c r="E195" s="74" t="n">
        <f aca="false">SUM(E196:E201)</f>
        <v>52.33367934</v>
      </c>
      <c r="F195" s="41" t="s">
        <v>32</v>
      </c>
      <c r="G195" s="74" t="n">
        <f aca="false">SUM(G196:G201)</f>
        <v>19.45251633</v>
      </c>
      <c r="H195" s="41" t="s">
        <v>32</v>
      </c>
      <c r="I195" s="74" t="n">
        <f aca="false">SUM(I196:I201)</f>
        <v>32.88116301</v>
      </c>
      <c r="J195" s="42" t="s">
        <v>32</v>
      </c>
      <c r="K195" s="84" t="n">
        <v>32.80164301</v>
      </c>
      <c r="L195" s="42" t="s">
        <v>32</v>
      </c>
      <c r="M195" s="84" t="n">
        <v>14.88410396</v>
      </c>
      <c r="N195" s="44" t="s">
        <v>32</v>
      </c>
      <c r="O195" s="84" t="n">
        <v>17.99705905</v>
      </c>
      <c r="P195" s="42" t="s">
        <v>32</v>
      </c>
      <c r="Q195" s="84" t="n">
        <v>-17.91753905</v>
      </c>
      <c r="R195" s="42" t="s">
        <v>32</v>
      </c>
      <c r="S195" s="45" t="n">
        <v>-0.546239072370174</v>
      </c>
      <c r="T195" s="38" t="s">
        <v>32</v>
      </c>
    </row>
    <row r="196" customFormat="false" ht="27.95" hidden="false" customHeight="false" outlineLevel="0" collapsed="false">
      <c r="A196" s="74" t="s">
        <v>369</v>
      </c>
      <c r="B196" s="95" t="s">
        <v>371</v>
      </c>
      <c r="C196" s="74" t="s">
        <v>372</v>
      </c>
      <c r="D196" s="79" t="n">
        <v>0.7625</v>
      </c>
      <c r="E196" s="79" t="n">
        <v>0.7625</v>
      </c>
      <c r="F196" s="41" t="s">
        <v>32</v>
      </c>
      <c r="G196" s="79" t="n">
        <v>0</v>
      </c>
      <c r="H196" s="41" t="s">
        <v>32</v>
      </c>
      <c r="I196" s="70" t="n">
        <f aca="false">E196-G196</f>
        <v>0.7625</v>
      </c>
      <c r="J196" s="42" t="s">
        <v>32</v>
      </c>
      <c r="K196" s="80" t="n">
        <v>0.7625</v>
      </c>
      <c r="L196" s="42" t="s">
        <v>32</v>
      </c>
      <c r="M196" s="80" t="n">
        <v>0.7625</v>
      </c>
      <c r="N196" s="44" t="s">
        <v>32</v>
      </c>
      <c r="O196" s="80" t="n">
        <v>0</v>
      </c>
      <c r="P196" s="42" t="s">
        <v>32</v>
      </c>
      <c r="Q196" s="80" t="n">
        <v>0</v>
      </c>
      <c r="R196" s="42" t="s">
        <v>32</v>
      </c>
      <c r="S196" s="81" t="n">
        <v>0</v>
      </c>
      <c r="T196" s="38" t="s">
        <v>32</v>
      </c>
    </row>
    <row r="197" customFormat="false" ht="52.95" hidden="false" customHeight="false" outlineLevel="0" collapsed="false">
      <c r="A197" s="74" t="s">
        <v>369</v>
      </c>
      <c r="B197" s="95" t="s">
        <v>373</v>
      </c>
      <c r="C197" s="74" t="s">
        <v>374</v>
      </c>
      <c r="D197" s="70" t="n">
        <v>0.26062433</v>
      </c>
      <c r="E197" s="70" t="n">
        <v>0.26062433</v>
      </c>
      <c r="F197" s="41" t="s">
        <v>32</v>
      </c>
      <c r="G197" s="70" t="n">
        <v>0</v>
      </c>
      <c r="H197" s="41" t="s">
        <v>32</v>
      </c>
      <c r="I197" s="70" t="n">
        <f aca="false">E197-G197</f>
        <v>0.26062433</v>
      </c>
      <c r="J197" s="42" t="s">
        <v>32</v>
      </c>
      <c r="K197" s="71" t="n">
        <v>0.26062433</v>
      </c>
      <c r="L197" s="42" t="s">
        <v>32</v>
      </c>
      <c r="M197" s="71" t="n">
        <v>0.13968106</v>
      </c>
      <c r="N197" s="44" t="s">
        <v>32</v>
      </c>
      <c r="O197" s="71" t="n">
        <v>0.12094327</v>
      </c>
      <c r="P197" s="42" t="s">
        <v>32</v>
      </c>
      <c r="Q197" s="71" t="n">
        <v>-0.12094327</v>
      </c>
      <c r="R197" s="42" t="s">
        <v>32</v>
      </c>
      <c r="S197" s="72" t="n">
        <v>-0.464052109026045</v>
      </c>
      <c r="T197" s="38" t="s">
        <v>139</v>
      </c>
    </row>
    <row r="198" customFormat="false" ht="52.95" hidden="false" customHeight="false" outlineLevel="0" collapsed="false">
      <c r="A198" s="74" t="s">
        <v>369</v>
      </c>
      <c r="B198" s="95" t="s">
        <v>375</v>
      </c>
      <c r="C198" s="74" t="s">
        <v>376</v>
      </c>
      <c r="D198" s="70" t="n">
        <v>0.11669443</v>
      </c>
      <c r="E198" s="70" t="n">
        <v>0.11669443</v>
      </c>
      <c r="F198" s="41" t="s">
        <v>32</v>
      </c>
      <c r="G198" s="70" t="n">
        <v>0</v>
      </c>
      <c r="H198" s="41" t="s">
        <v>32</v>
      </c>
      <c r="I198" s="70" t="n">
        <f aca="false">E198-G198</f>
        <v>0.11669443</v>
      </c>
      <c r="J198" s="42" t="s">
        <v>32</v>
      </c>
      <c r="K198" s="71" t="n">
        <v>0.11669443</v>
      </c>
      <c r="L198" s="42" t="s">
        <v>32</v>
      </c>
      <c r="M198" s="71" t="n">
        <v>0.10918216</v>
      </c>
      <c r="N198" s="44" t="s">
        <v>32</v>
      </c>
      <c r="O198" s="71" t="n">
        <v>0.00751227</v>
      </c>
      <c r="P198" s="42" t="s">
        <v>32</v>
      </c>
      <c r="Q198" s="71" t="n">
        <v>-0.00751226999999999</v>
      </c>
      <c r="R198" s="42" t="s">
        <v>32</v>
      </c>
      <c r="S198" s="72" t="n">
        <v>-0.0643755661688393</v>
      </c>
      <c r="T198" s="38" t="s">
        <v>32</v>
      </c>
    </row>
    <row r="199" customFormat="false" ht="65.95" hidden="false" customHeight="false" outlineLevel="0" collapsed="false">
      <c r="A199" s="74" t="s">
        <v>369</v>
      </c>
      <c r="B199" s="95" t="s">
        <v>377</v>
      </c>
      <c r="C199" s="74" t="s">
        <v>378</v>
      </c>
      <c r="D199" s="70" t="n">
        <v>0.62742892</v>
      </c>
      <c r="E199" s="70" t="n">
        <v>0.62742892</v>
      </c>
      <c r="F199" s="41" t="s">
        <v>32</v>
      </c>
      <c r="G199" s="70" t="n">
        <v>0</v>
      </c>
      <c r="H199" s="41" t="s">
        <v>32</v>
      </c>
      <c r="I199" s="70" t="n">
        <f aca="false">E199-G199</f>
        <v>0.62742892</v>
      </c>
      <c r="J199" s="42" t="s">
        <v>32</v>
      </c>
      <c r="K199" s="71" t="n">
        <v>0.62742892</v>
      </c>
      <c r="L199" s="42" t="s">
        <v>32</v>
      </c>
      <c r="M199" s="71" t="n">
        <v>0.10341753</v>
      </c>
      <c r="N199" s="44" t="s">
        <v>32</v>
      </c>
      <c r="O199" s="71" t="n">
        <v>0.52401139</v>
      </c>
      <c r="P199" s="42" t="s">
        <v>32</v>
      </c>
      <c r="Q199" s="71" t="n">
        <v>-0.52401139</v>
      </c>
      <c r="R199" s="42" t="s">
        <v>32</v>
      </c>
      <c r="S199" s="72" t="n">
        <v>-0.835172516434212</v>
      </c>
      <c r="T199" s="38" t="s">
        <v>139</v>
      </c>
    </row>
    <row r="200" customFormat="false" ht="52.95" hidden="false" customHeight="false" outlineLevel="0" collapsed="false">
      <c r="A200" s="74" t="s">
        <v>369</v>
      </c>
      <c r="B200" s="95" t="s">
        <v>379</v>
      </c>
      <c r="C200" s="74" t="s">
        <v>380</v>
      </c>
      <c r="D200" s="74" t="n">
        <v>0.07952</v>
      </c>
      <c r="E200" s="74" t="n">
        <v>0.07952</v>
      </c>
      <c r="F200" s="41" t="s">
        <v>32</v>
      </c>
      <c r="G200" s="70" t="n">
        <v>0</v>
      </c>
      <c r="H200" s="41" t="s">
        <v>32</v>
      </c>
      <c r="I200" s="70" t="n">
        <f aca="false">E200-G200</f>
        <v>0.07952</v>
      </c>
      <c r="J200" s="42" t="s">
        <v>32</v>
      </c>
      <c r="K200" s="71" t="s">
        <v>381</v>
      </c>
      <c r="L200" s="42" t="s">
        <v>32</v>
      </c>
      <c r="M200" s="71" t="n">
        <v>0.07952</v>
      </c>
      <c r="N200" s="44" t="n">
        <v>0</v>
      </c>
      <c r="O200" s="71" t="n">
        <v>0</v>
      </c>
      <c r="P200" s="42" t="s">
        <v>32</v>
      </c>
      <c r="Q200" s="71" t="s">
        <v>381</v>
      </c>
      <c r="R200" s="42" t="s">
        <v>32</v>
      </c>
      <c r="S200" s="72" t="s">
        <v>381</v>
      </c>
      <c r="T200" s="38" t="s">
        <v>382</v>
      </c>
    </row>
    <row r="201" customFormat="false" ht="192.95" hidden="false" customHeight="false" outlineLevel="0" collapsed="false">
      <c r="A201" s="91" t="s">
        <v>369</v>
      </c>
      <c r="B201" s="68" t="s">
        <v>383</v>
      </c>
      <c r="C201" s="94" t="s">
        <v>384</v>
      </c>
      <c r="D201" s="70" t="n">
        <v>50.48691166</v>
      </c>
      <c r="E201" s="70" t="n">
        <v>50.48691166</v>
      </c>
      <c r="F201" s="41" t="s">
        <v>32</v>
      </c>
      <c r="G201" s="70" t="n">
        <v>19.45251633</v>
      </c>
      <c r="H201" s="41" t="s">
        <v>32</v>
      </c>
      <c r="I201" s="70" t="n">
        <f aca="false">E201-G201</f>
        <v>31.03439533</v>
      </c>
      <c r="J201" s="42" t="s">
        <v>32</v>
      </c>
      <c r="K201" s="71" t="n">
        <v>31.03439533</v>
      </c>
      <c r="L201" s="42" t="s">
        <v>32</v>
      </c>
      <c r="M201" s="71" t="n">
        <v>13.68980321</v>
      </c>
      <c r="N201" s="44" t="s">
        <v>32</v>
      </c>
      <c r="O201" s="71" t="n">
        <v>17.34459212</v>
      </c>
      <c r="P201" s="42" t="s">
        <v>32</v>
      </c>
      <c r="Q201" s="71" t="n">
        <v>-17.34459212</v>
      </c>
      <c r="R201" s="42" t="s">
        <v>32</v>
      </c>
      <c r="S201" s="72" t="n">
        <v>-0.558882876098234</v>
      </c>
      <c r="T201" s="38" t="s">
        <v>385</v>
      </c>
    </row>
  </sheetData>
  <mergeCells count="22">
    <mergeCell ref="A4:T4"/>
    <mergeCell ref="A6:T6"/>
    <mergeCell ref="A7:T7"/>
    <mergeCell ref="A9:T9"/>
    <mergeCell ref="A10:T10"/>
    <mergeCell ref="A12:T12"/>
    <mergeCell ref="A16:T16"/>
    <mergeCell ref="A17:A20"/>
    <mergeCell ref="B17:B20"/>
    <mergeCell ref="C17:C20"/>
    <mergeCell ref="D17:D20"/>
    <mergeCell ref="E17:E20"/>
    <mergeCell ref="F17:G19"/>
    <mergeCell ref="H17:I19"/>
    <mergeCell ref="J17:M18"/>
    <mergeCell ref="N17:O19"/>
    <mergeCell ref="P17:S17"/>
    <mergeCell ref="T17:T20"/>
    <mergeCell ref="P18:Q19"/>
    <mergeCell ref="R18:S19"/>
    <mergeCell ref="J19:K19"/>
    <mergeCell ref="L19:M19"/>
  </mergeCells>
  <conditionalFormatting sqref="A199:C199">
    <cfRule type="cellIs" priority="2" operator="equal" aboveAverage="0" equalAverage="0" bottom="0" percent="0" rank="0" text="" dxfId="0">
      <formula>""</formula>
    </cfRule>
  </conditionalFormatting>
  <conditionalFormatting sqref="A55:C55 A53:C53">
    <cfRule type="cellIs" priority="3" operator="equal" aboveAverage="0" equalAverage="0" bottom="0" percent="0" rank="0" text="" dxfId="1">
      <formula>""</formula>
    </cfRule>
  </conditionalFormatting>
  <conditionalFormatting sqref="A56">
    <cfRule type="cellIs" priority="4" operator="equal" aboveAverage="0" equalAverage="0" bottom="0" percent="0" rank="0" text="" dxfId="2">
      <formula>""</formula>
    </cfRule>
  </conditionalFormatting>
  <conditionalFormatting sqref="B56:C56 A54:C54">
    <cfRule type="cellIs" priority="5" operator="equal" aboveAverage="0" equalAverage="0" bottom="0" percent="0" rank="0" text="" dxfId="3">
      <formula>""</formula>
    </cfRule>
  </conditionalFormatting>
  <conditionalFormatting sqref="A196:C198">
    <cfRule type="cellIs" priority="6" operator="equal" aboveAverage="0" equalAverage="0" bottom="0" percent="0" rank="0" text="" dxfId="4">
      <formula>""</formula>
    </cfRule>
  </conditionalFormatting>
  <conditionalFormatting sqref="A52:C52">
    <cfRule type="cellIs" priority="7" operator="equal" aboveAverage="0" equalAverage="0" bottom="0" percent="0" rank="0" text="" dxfId="5">
      <formula>""</formula>
    </cfRule>
  </conditionalFormatting>
  <conditionalFormatting sqref="A89:C89">
    <cfRule type="cellIs" priority="8" operator="equal" aboveAverage="0" equalAverage="0" bottom="0" percent="0" rank="0" text="" dxfId="6">
      <formula>""</formula>
    </cfRule>
  </conditionalFormatting>
  <conditionalFormatting sqref="A79:C85">
    <cfRule type="cellIs" priority="9" operator="equal" aboveAverage="0" equalAverage="0" bottom="0" percent="0" rank="0" text="" dxfId="7">
      <formula>""</formula>
    </cfRule>
  </conditionalFormatting>
  <conditionalFormatting sqref="A137:C138">
    <cfRule type="cellIs" priority="10" operator="equal" aboveAverage="0" equalAverage="0" bottom="0" percent="0" rank="0" text="" dxfId="8">
      <formula>""</formula>
    </cfRule>
  </conditionalFormatting>
  <conditionalFormatting sqref="C155:C156">
    <cfRule type="expression" priority="11" aboveAverage="0" equalAverage="0" bottom="0" percent="0" rank="0" text="" dxfId="9">
      <formula>LEN(TRIM(C155))=0</formula>
    </cfRule>
  </conditionalFormatting>
  <conditionalFormatting sqref="A155:B156">
    <cfRule type="expression" priority="12" aboveAverage="0" equalAverage="0" bottom="0" percent="0" rank="0" text="" dxfId="10">
      <formula>LEN(TRIM(A155))=0</formula>
    </cfRule>
  </conditionalFormatting>
  <conditionalFormatting sqref="C132">
    <cfRule type="expression" priority="13" aboveAverage="0" equalAverage="0" bottom="0" percent="0" rank="0" text="" dxfId="11">
      <formula>LEN(TRIM(C132))=0</formula>
    </cfRule>
  </conditionalFormatting>
  <conditionalFormatting sqref="A132:B132">
    <cfRule type="expression" priority="14" aboveAverage="0" equalAverage="0" bottom="0" percent="0" rank="0" text="" dxfId="12">
      <formula>LEN(TRIM(A132))=0</formula>
    </cfRule>
  </conditionalFormatting>
  <conditionalFormatting sqref="C124">
    <cfRule type="expression" priority="15" aboveAverage="0" equalAverage="0" bottom="0" percent="0" rank="0" text="" dxfId="13">
      <formula>LEN(TRIM(C124))=0</formula>
    </cfRule>
  </conditionalFormatting>
  <conditionalFormatting sqref="A124:B124">
    <cfRule type="expression" priority="16" aboveAverage="0" equalAverage="0" bottom="0" percent="0" rank="0" text="" dxfId="14">
      <formula>LEN(TRIM(A124))=0</formula>
    </cfRule>
  </conditionalFormatting>
  <conditionalFormatting sqref="A139:C141 A162:C167">
    <cfRule type="expression" priority="17" aboveAverage="0" equalAverage="0" bottom="0" percent="0" rank="0" text="" dxfId="15">
      <formula>LEN(TRIM(A139))=0</formula>
    </cfRule>
  </conditionalFormatting>
  <conditionalFormatting sqref="A200">
    <cfRule type="cellIs" priority="18" operator="equal" aboveAverage="0" equalAverage="0" bottom="0" percent="0" rank="0" text="" dxfId="16">
      <formula>""</formula>
    </cfRule>
  </conditionalFormatting>
  <conditionalFormatting sqref="B200">
    <cfRule type="cellIs" priority="19" operator="equal" aboveAverage="0" equalAverage="0" bottom="0" percent="0" rank="0" text="" dxfId="16">
      <formula>""</formula>
    </cfRule>
  </conditionalFormatting>
  <conditionalFormatting sqref="C200">
    <cfRule type="cellIs" priority="20" operator="equal" aboveAverage="0" equalAverage="0" bottom="0" percent="0" rank="0" text="" dxfId="16">
      <formula>""</formula>
    </cfRule>
  </conditionalFormatting>
  <conditionalFormatting sqref="D81 D84:D85 D92 D124 D129 D133 D137:D140 D153 D164">
    <cfRule type="cellIs" priority="21" operator="equal" aboveAverage="0" equalAverage="0" bottom="0" percent="0" rank="0" text="" dxfId="17">
      <formula>""</formula>
    </cfRule>
  </conditionalFormatting>
  <conditionalFormatting sqref="D50 D135 D186 D194 D201">
    <cfRule type="cellIs" priority="22" operator="equal" aboveAverage="0" equalAverage="0" bottom="0" percent="0" rank="0" text="" dxfId="18">
      <formula>""</formula>
    </cfRule>
  </conditionalFormatting>
  <conditionalFormatting sqref="D52">
    <cfRule type="cellIs" priority="23" operator="equal" aboveAverage="0" equalAverage="0" bottom="0" percent="0" rank="0" text="" dxfId="19">
      <formula>""</formula>
    </cfRule>
  </conditionalFormatting>
  <conditionalFormatting sqref="D53">
    <cfRule type="cellIs" priority="24" operator="equal" aboveAverage="0" equalAverage="0" bottom="0" percent="0" rank="0" text="" dxfId="20">
      <formula>""</formula>
    </cfRule>
  </conditionalFormatting>
  <conditionalFormatting sqref="D55 D74">
    <cfRule type="cellIs" priority="25" operator="equal" aboveAverage="0" equalAverage="0" bottom="0" percent="0" rank="0" text="" dxfId="21">
      <formula>""</formula>
    </cfRule>
  </conditionalFormatting>
  <conditionalFormatting sqref="D72">
    <cfRule type="cellIs" priority="26" operator="equal" aboveAverage="0" equalAverage="0" bottom="0" percent="0" rank="0" text="" dxfId="22">
      <formula>""</formula>
    </cfRule>
  </conditionalFormatting>
  <conditionalFormatting sqref="D112">
    <cfRule type="cellIs" priority="27" operator="equal" aboveAverage="0" equalAverage="0" bottom="0" percent="0" rank="0" text="" dxfId="23">
      <formula>""</formula>
    </cfRule>
  </conditionalFormatting>
  <conditionalFormatting sqref="D113">
    <cfRule type="cellIs" priority="28" operator="equal" aboveAverage="0" equalAverage="0" bottom="0" percent="0" rank="0" text="" dxfId="24">
      <formula>""</formula>
    </cfRule>
  </conditionalFormatting>
  <conditionalFormatting sqref="D114">
    <cfRule type="cellIs" priority="29" operator="equal" aboveAverage="0" equalAverage="0" bottom="0" percent="0" rank="0" text="" dxfId="25">
      <formula>""</formula>
    </cfRule>
  </conditionalFormatting>
  <conditionalFormatting sqref="D115">
    <cfRule type="cellIs" priority="30" operator="equal" aboveAverage="0" equalAverage="0" bottom="0" percent="0" rank="0" text="" dxfId="26">
      <formula>""</formula>
    </cfRule>
  </conditionalFormatting>
  <conditionalFormatting sqref="D197">
    <cfRule type="cellIs" priority="31" operator="equal" aboveAverage="0" equalAverage="0" bottom="0" percent="0" rank="0" text="" dxfId="27">
      <formula>""</formula>
    </cfRule>
  </conditionalFormatting>
  <conditionalFormatting sqref="D198">
    <cfRule type="cellIs" priority="32" operator="equal" aboveAverage="0" equalAverage="0" bottom="0" percent="0" rank="0" text="" dxfId="28">
      <formula>""</formula>
    </cfRule>
  </conditionalFormatting>
  <conditionalFormatting sqref="D199">
    <cfRule type="cellIs" priority="33" operator="equal" aboveAverage="0" equalAverage="0" bottom="0" percent="0" rank="0" text="" dxfId="29">
      <formula>""</formula>
    </cfRule>
  </conditionalFormatting>
  <conditionalFormatting sqref="D131">
    <cfRule type="cellIs" priority="34" operator="equal" aboveAverage="0" equalAverage="0" bottom="0" percent="0" rank="0" text="" dxfId="30">
      <formula>""</formula>
    </cfRule>
  </conditionalFormatting>
  <conditionalFormatting sqref="D49">
    <cfRule type="cellIs" priority="35" operator="equal" aboveAverage="0" equalAverage="0" bottom="0" percent="0" rank="0" text="" dxfId="0">
      <formula>""</formula>
    </cfRule>
  </conditionalFormatting>
  <conditionalFormatting sqref="E81 E84:E85 E92 E124 E129 E133 E137:E140 E153 E164">
    <cfRule type="cellIs" priority="36" operator="equal" aboveAverage="0" equalAverage="0" bottom="0" percent="0" rank="0" text="" dxfId="17">
      <formula>""</formula>
    </cfRule>
  </conditionalFormatting>
  <conditionalFormatting sqref="E50 E135 E186 E194 E201">
    <cfRule type="cellIs" priority="37" operator="equal" aboveAverage="0" equalAverage="0" bottom="0" percent="0" rank="0" text="" dxfId="18">
      <formula>""</formula>
    </cfRule>
  </conditionalFormatting>
  <conditionalFormatting sqref="E52">
    <cfRule type="cellIs" priority="38" operator="equal" aboveAverage="0" equalAverage="0" bottom="0" percent="0" rank="0" text="" dxfId="19">
      <formula>""</formula>
    </cfRule>
  </conditionalFormatting>
  <conditionalFormatting sqref="E53">
    <cfRule type="cellIs" priority="39" operator="equal" aboveAverage="0" equalAverage="0" bottom="0" percent="0" rank="0" text="" dxfId="20">
      <formula>""</formula>
    </cfRule>
  </conditionalFormatting>
  <conditionalFormatting sqref="E55 E74">
    <cfRule type="cellIs" priority="40" operator="equal" aboveAverage="0" equalAverage="0" bottom="0" percent="0" rank="0" text="" dxfId="21">
      <formula>""</formula>
    </cfRule>
  </conditionalFormatting>
  <conditionalFormatting sqref="E72">
    <cfRule type="cellIs" priority="41" operator="equal" aboveAverage="0" equalAverage="0" bottom="0" percent="0" rank="0" text="" dxfId="22">
      <formula>""</formula>
    </cfRule>
  </conditionalFormatting>
  <conditionalFormatting sqref="E112">
    <cfRule type="cellIs" priority="42" operator="equal" aboveAverage="0" equalAverage="0" bottom="0" percent="0" rank="0" text="" dxfId="23">
      <formula>""</formula>
    </cfRule>
  </conditionalFormatting>
  <conditionalFormatting sqref="E113">
    <cfRule type="cellIs" priority="43" operator="equal" aboveAverage="0" equalAverage="0" bottom="0" percent="0" rank="0" text="" dxfId="24">
      <formula>""</formula>
    </cfRule>
  </conditionalFormatting>
  <conditionalFormatting sqref="E114">
    <cfRule type="cellIs" priority="44" operator="equal" aboveAverage="0" equalAverage="0" bottom="0" percent="0" rank="0" text="" dxfId="25">
      <formula>""</formula>
    </cfRule>
  </conditionalFormatting>
  <conditionalFormatting sqref="E115">
    <cfRule type="cellIs" priority="45" operator="equal" aboveAverage="0" equalAverage="0" bottom="0" percent="0" rank="0" text="" dxfId="26">
      <formula>""</formula>
    </cfRule>
  </conditionalFormatting>
  <conditionalFormatting sqref="E197">
    <cfRule type="cellIs" priority="46" operator="equal" aboveAverage="0" equalAverage="0" bottom="0" percent="0" rank="0" text="" dxfId="27">
      <formula>""</formula>
    </cfRule>
  </conditionalFormatting>
  <conditionalFormatting sqref="E198">
    <cfRule type="cellIs" priority="47" operator="equal" aboveAverage="0" equalAverage="0" bottom="0" percent="0" rank="0" text="" dxfId="28">
      <formula>""</formula>
    </cfRule>
  </conditionalFormatting>
  <conditionalFormatting sqref="E199">
    <cfRule type="cellIs" priority="48" operator="equal" aboveAverage="0" equalAverage="0" bottom="0" percent="0" rank="0" text="" dxfId="29">
      <formula>""</formula>
    </cfRule>
  </conditionalFormatting>
  <conditionalFormatting sqref="E131">
    <cfRule type="cellIs" priority="49" operator="equal" aboveAverage="0" equalAverage="0" bottom="0" percent="0" rank="0" text="" dxfId="30">
      <formula>""</formula>
    </cfRule>
  </conditionalFormatting>
  <conditionalFormatting sqref="E49">
    <cfRule type="cellIs" priority="50" operator="equal" aboveAverage="0" equalAverage="0" bottom="0" percent="0" rank="0" text="" dxfId="0">
      <formula>""</formula>
    </cfRule>
  </conditionalFormatting>
  <conditionalFormatting sqref="M81 M84:M85 M92 M124 M129 M133 M137:M140 M153 M164">
    <cfRule type="cellIs" priority="51" operator="equal" aboveAverage="0" equalAverage="0" bottom="0" percent="0" rank="0" text="" dxfId="17">
      <formula>""</formula>
    </cfRule>
  </conditionalFormatting>
  <conditionalFormatting sqref="M49:M50 M186 M135 M194 M201">
    <cfRule type="cellIs" priority="52" operator="equal" aboveAverage="0" equalAverage="0" bottom="0" percent="0" rank="0" text="" dxfId="18">
      <formula>""</formula>
    </cfRule>
  </conditionalFormatting>
  <conditionalFormatting sqref="M52">
    <cfRule type="cellIs" priority="53" operator="equal" aboveAverage="0" equalAverage="0" bottom="0" percent="0" rank="0" text="" dxfId="19">
      <formula>""</formula>
    </cfRule>
  </conditionalFormatting>
  <conditionalFormatting sqref="M53">
    <cfRule type="cellIs" priority="54" operator="equal" aboveAverage="0" equalAverage="0" bottom="0" percent="0" rank="0" text="" dxfId="20">
      <formula>""</formula>
    </cfRule>
  </conditionalFormatting>
  <conditionalFormatting sqref="M55 M74">
    <cfRule type="cellIs" priority="55" operator="equal" aboveAverage="0" equalAverage="0" bottom="0" percent="0" rank="0" text="" dxfId="21">
      <formula>""</formula>
    </cfRule>
  </conditionalFormatting>
  <conditionalFormatting sqref="M72">
    <cfRule type="cellIs" priority="56" operator="equal" aboveAverage="0" equalAverage="0" bottom="0" percent="0" rank="0" text="" dxfId="22">
      <formula>""</formula>
    </cfRule>
  </conditionalFormatting>
  <conditionalFormatting sqref="M112">
    <cfRule type="cellIs" priority="57" operator="equal" aboveAverage="0" equalAverage="0" bottom="0" percent="0" rank="0" text="" dxfId="23">
      <formula>""</formula>
    </cfRule>
  </conditionalFormatting>
  <conditionalFormatting sqref="M113">
    <cfRule type="cellIs" priority="58" operator="equal" aboveAverage="0" equalAverage="0" bottom="0" percent="0" rank="0" text="" dxfId="24">
      <formula>""</formula>
    </cfRule>
  </conditionalFormatting>
  <conditionalFormatting sqref="M114">
    <cfRule type="cellIs" priority="59" operator="equal" aboveAverage="0" equalAverage="0" bottom="0" percent="0" rank="0" text="" dxfId="25">
      <formula>""</formula>
    </cfRule>
  </conditionalFormatting>
  <conditionalFormatting sqref="M115">
    <cfRule type="cellIs" priority="60" operator="equal" aboveAverage="0" equalAverage="0" bottom="0" percent="0" rank="0" text="" dxfId="26">
      <formula>""</formula>
    </cfRule>
  </conditionalFormatting>
  <conditionalFormatting sqref="M197">
    <cfRule type="cellIs" priority="61" operator="equal" aboveAverage="0" equalAverage="0" bottom="0" percent="0" rank="0" text="" dxfId="27">
      <formula>""</formula>
    </cfRule>
  </conditionalFormatting>
  <conditionalFormatting sqref="M198">
    <cfRule type="cellIs" priority="62" operator="equal" aboveAverage="0" equalAverage="0" bottom="0" percent="0" rank="0" text="" dxfId="28">
      <formula>""</formula>
    </cfRule>
  </conditionalFormatting>
  <conditionalFormatting sqref="M199">
    <cfRule type="cellIs" priority="63" operator="equal" aboveAverage="0" equalAverage="0" bottom="0" percent="0" rank="0" text="" dxfId="29">
      <formula>""</formula>
    </cfRule>
  </conditionalFormatting>
  <conditionalFormatting sqref="M200">
    <cfRule type="cellIs" priority="64" operator="equal" aboveAverage="0" equalAverage="0" bottom="0" percent="0" rank="0" text="" dxfId="30">
      <formula>""</formula>
    </cfRule>
  </conditionalFormatting>
  <conditionalFormatting sqref="M131">
    <cfRule type="cellIs" priority="65" operator="equal" aboveAverage="0" equalAverage="0" bottom="0" percent="0" rank="0" text="" dxfId="31">
      <formula>""</formula>
    </cfRule>
  </conditionalFormatting>
  <conditionalFormatting sqref="O81 O84:O85 O92 O124 O129 O133 O137:O140 O153 O164">
    <cfRule type="cellIs" priority="66" operator="equal" aboveAverage="0" equalAverage="0" bottom="0" percent="0" rank="0" text="" dxfId="17">
      <formula>""</formula>
    </cfRule>
  </conditionalFormatting>
  <conditionalFormatting sqref="O49:O50 O186 O135 O194 O201">
    <cfRule type="cellIs" priority="67" operator="equal" aboveAverage="0" equalAverage="0" bottom="0" percent="0" rank="0" text="" dxfId="18">
      <formula>""</formula>
    </cfRule>
  </conditionalFormatting>
  <conditionalFormatting sqref="O52">
    <cfRule type="cellIs" priority="68" operator="equal" aboveAverage="0" equalAverage="0" bottom="0" percent="0" rank="0" text="" dxfId="19">
      <formula>""</formula>
    </cfRule>
  </conditionalFormatting>
  <conditionalFormatting sqref="O53">
    <cfRule type="cellIs" priority="69" operator="equal" aboveAverage="0" equalAverage="0" bottom="0" percent="0" rank="0" text="" dxfId="20">
      <formula>""</formula>
    </cfRule>
  </conditionalFormatting>
  <conditionalFormatting sqref="O55 O74">
    <cfRule type="cellIs" priority="70" operator="equal" aboveAverage="0" equalAverage="0" bottom="0" percent="0" rank="0" text="" dxfId="21">
      <formula>""</formula>
    </cfRule>
  </conditionalFormatting>
  <conditionalFormatting sqref="O72">
    <cfRule type="cellIs" priority="71" operator="equal" aboveAverage="0" equalAverage="0" bottom="0" percent="0" rank="0" text="" dxfId="22">
      <formula>""</formula>
    </cfRule>
  </conditionalFormatting>
  <conditionalFormatting sqref="O112">
    <cfRule type="cellIs" priority="72" operator="equal" aboveAverage="0" equalAverage="0" bottom="0" percent="0" rank="0" text="" dxfId="23">
      <formula>""</formula>
    </cfRule>
  </conditionalFormatting>
  <conditionalFormatting sqref="O113">
    <cfRule type="cellIs" priority="73" operator="equal" aboveAverage="0" equalAverage="0" bottom="0" percent="0" rank="0" text="" dxfId="24">
      <formula>""</formula>
    </cfRule>
  </conditionalFormatting>
  <conditionalFormatting sqref="O114">
    <cfRule type="cellIs" priority="74" operator="equal" aboveAverage="0" equalAverage="0" bottom="0" percent="0" rank="0" text="" dxfId="25">
      <formula>""</formula>
    </cfRule>
  </conditionalFormatting>
  <conditionalFormatting sqref="O115">
    <cfRule type="cellIs" priority="75" operator="equal" aboveAverage="0" equalAverage="0" bottom="0" percent="0" rank="0" text="" dxfId="26">
      <formula>""</formula>
    </cfRule>
  </conditionalFormatting>
  <conditionalFormatting sqref="O197">
    <cfRule type="cellIs" priority="76" operator="equal" aboveAverage="0" equalAverage="0" bottom="0" percent="0" rank="0" text="" dxfId="27">
      <formula>""</formula>
    </cfRule>
  </conditionalFormatting>
  <conditionalFormatting sqref="O198">
    <cfRule type="cellIs" priority="77" operator="equal" aboveAverage="0" equalAverage="0" bottom="0" percent="0" rank="0" text="" dxfId="28">
      <formula>""</formula>
    </cfRule>
  </conditionalFormatting>
  <conditionalFormatting sqref="O199">
    <cfRule type="cellIs" priority="78" operator="equal" aboveAverage="0" equalAverage="0" bottom="0" percent="0" rank="0" text="" dxfId="29">
      <formula>""</formula>
    </cfRule>
  </conditionalFormatting>
  <conditionalFormatting sqref="O200">
    <cfRule type="cellIs" priority="79" operator="equal" aboveAverage="0" equalAverage="0" bottom="0" percent="0" rank="0" text="" dxfId="30">
      <formula>""</formula>
    </cfRule>
  </conditionalFormatting>
  <conditionalFormatting sqref="O131">
    <cfRule type="cellIs" priority="80" operator="equal" aboveAverage="0" equalAverage="0" bottom="0" percent="0" rank="0" text="" dxfId="31">
      <formula>""</formula>
    </cfRule>
  </conditionalFormatting>
  <conditionalFormatting sqref="Q81 Q84:Q85 Q92 Q124 Q129 Q133 Q137:Q140 Q153 Q164">
    <cfRule type="cellIs" priority="81" operator="equal" aboveAverage="0" equalAverage="0" bottom="0" percent="0" rank="0" text="" dxfId="17">
      <formula>""</formula>
    </cfRule>
  </conditionalFormatting>
  <conditionalFormatting sqref="Q49:Q50 Q186 Q135 Q194 Q201">
    <cfRule type="cellIs" priority="82" operator="equal" aboveAverage="0" equalAverage="0" bottom="0" percent="0" rank="0" text="" dxfId="18">
      <formula>""</formula>
    </cfRule>
  </conditionalFormatting>
  <conditionalFormatting sqref="Q52">
    <cfRule type="cellIs" priority="83" operator="equal" aboveAverage="0" equalAverage="0" bottom="0" percent="0" rank="0" text="" dxfId="19">
      <formula>""</formula>
    </cfRule>
  </conditionalFormatting>
  <conditionalFormatting sqref="Q53">
    <cfRule type="cellIs" priority="84" operator="equal" aboveAverage="0" equalAverage="0" bottom="0" percent="0" rank="0" text="" dxfId="20">
      <formula>""</formula>
    </cfRule>
  </conditionalFormatting>
  <conditionalFormatting sqref="Q55 Q74">
    <cfRule type="cellIs" priority="85" operator="equal" aboveAverage="0" equalAverage="0" bottom="0" percent="0" rank="0" text="" dxfId="21">
      <formula>""</formula>
    </cfRule>
  </conditionalFormatting>
  <conditionalFormatting sqref="Q72">
    <cfRule type="cellIs" priority="86" operator="equal" aboveAverage="0" equalAverage="0" bottom="0" percent="0" rank="0" text="" dxfId="22">
      <formula>""</formula>
    </cfRule>
  </conditionalFormatting>
  <conditionalFormatting sqref="Q112">
    <cfRule type="cellIs" priority="87" operator="equal" aboveAverage="0" equalAverage="0" bottom="0" percent="0" rank="0" text="" dxfId="23">
      <formula>""</formula>
    </cfRule>
  </conditionalFormatting>
  <conditionalFormatting sqref="Q113">
    <cfRule type="cellIs" priority="88" operator="equal" aboveAverage="0" equalAverage="0" bottom="0" percent="0" rank="0" text="" dxfId="24">
      <formula>""</formula>
    </cfRule>
  </conditionalFormatting>
  <conditionalFormatting sqref="Q114">
    <cfRule type="cellIs" priority="89" operator="equal" aboveAverage="0" equalAverage="0" bottom="0" percent="0" rank="0" text="" dxfId="25">
      <formula>""</formula>
    </cfRule>
  </conditionalFormatting>
  <conditionalFormatting sqref="Q115">
    <cfRule type="cellIs" priority="90" operator="equal" aboveAverage="0" equalAverage="0" bottom="0" percent="0" rank="0" text="" dxfId="26">
      <formula>""</formula>
    </cfRule>
  </conditionalFormatting>
  <conditionalFormatting sqref="Q197">
    <cfRule type="cellIs" priority="91" operator="equal" aboveAverage="0" equalAverage="0" bottom="0" percent="0" rank="0" text="" dxfId="27">
      <formula>""</formula>
    </cfRule>
  </conditionalFormatting>
  <conditionalFormatting sqref="Q198">
    <cfRule type="cellIs" priority="92" operator="equal" aboveAverage="0" equalAverage="0" bottom="0" percent="0" rank="0" text="" dxfId="28">
      <formula>""</formula>
    </cfRule>
  </conditionalFormatting>
  <conditionalFormatting sqref="Q199">
    <cfRule type="cellIs" priority="93" operator="equal" aboveAverage="0" equalAverage="0" bottom="0" percent="0" rank="0" text="" dxfId="29">
      <formula>""</formula>
    </cfRule>
  </conditionalFormatting>
  <conditionalFormatting sqref="Q200">
    <cfRule type="cellIs" priority="94" operator="equal" aboveAverage="0" equalAverage="0" bottom="0" percent="0" rank="0" text="" dxfId="30">
      <formula>""</formula>
    </cfRule>
  </conditionalFormatting>
  <conditionalFormatting sqref="Q131">
    <cfRule type="cellIs" priority="95" operator="equal" aboveAverage="0" equalAverage="0" bottom="0" percent="0" rank="0" text="" dxfId="31">
      <formula>""</formula>
    </cfRule>
  </conditionalFormatting>
  <conditionalFormatting sqref="S81 S84:S85 S92 S124 S129 S133 S137:S140 S153 S164">
    <cfRule type="cellIs" priority="96" operator="equal" aboveAverage="0" equalAverage="0" bottom="0" percent="0" rank="0" text="" dxfId="17">
      <formula>""</formula>
    </cfRule>
  </conditionalFormatting>
  <conditionalFormatting sqref="S49:S50 S186 S135 S194 S201">
    <cfRule type="cellIs" priority="97" operator="equal" aboveAverage="0" equalAverage="0" bottom="0" percent="0" rank="0" text="" dxfId="18">
      <formula>""</formula>
    </cfRule>
  </conditionalFormatting>
  <conditionalFormatting sqref="S52">
    <cfRule type="cellIs" priority="98" operator="equal" aboveAverage="0" equalAverage="0" bottom="0" percent="0" rank="0" text="" dxfId="19">
      <formula>""</formula>
    </cfRule>
  </conditionalFormatting>
  <conditionalFormatting sqref="S53">
    <cfRule type="cellIs" priority="99" operator="equal" aboveAverage="0" equalAverage="0" bottom="0" percent="0" rank="0" text="" dxfId="20">
      <formula>""</formula>
    </cfRule>
  </conditionalFormatting>
  <conditionalFormatting sqref="S55 S74">
    <cfRule type="cellIs" priority="100" operator="equal" aboveAverage="0" equalAverage="0" bottom="0" percent="0" rank="0" text="" dxfId="21">
      <formula>""</formula>
    </cfRule>
  </conditionalFormatting>
  <conditionalFormatting sqref="S72">
    <cfRule type="cellIs" priority="101" operator="equal" aboveAverage="0" equalAverage="0" bottom="0" percent="0" rank="0" text="" dxfId="22">
      <formula>""</formula>
    </cfRule>
  </conditionalFormatting>
  <conditionalFormatting sqref="S112">
    <cfRule type="cellIs" priority="102" operator="equal" aboveAverage="0" equalAverage="0" bottom="0" percent="0" rank="0" text="" dxfId="23">
      <formula>""</formula>
    </cfRule>
  </conditionalFormatting>
  <conditionalFormatting sqref="S113">
    <cfRule type="cellIs" priority="103" operator="equal" aboveAverage="0" equalAverage="0" bottom="0" percent="0" rank="0" text="" dxfId="24">
      <formula>""</formula>
    </cfRule>
  </conditionalFormatting>
  <conditionalFormatting sqref="S114">
    <cfRule type="cellIs" priority="104" operator="equal" aboveAverage="0" equalAverage="0" bottom="0" percent="0" rank="0" text="" dxfId="25">
      <formula>""</formula>
    </cfRule>
  </conditionalFormatting>
  <conditionalFormatting sqref="S115">
    <cfRule type="cellIs" priority="105" operator="equal" aboveAverage="0" equalAverage="0" bottom="0" percent="0" rank="0" text="" dxfId="26">
      <formula>""</formula>
    </cfRule>
  </conditionalFormatting>
  <conditionalFormatting sqref="S197">
    <cfRule type="cellIs" priority="106" operator="equal" aboveAverage="0" equalAverage="0" bottom="0" percent="0" rank="0" text="" dxfId="27">
      <formula>""</formula>
    </cfRule>
  </conditionalFormatting>
  <conditionalFormatting sqref="S198">
    <cfRule type="cellIs" priority="107" operator="equal" aboveAverage="0" equalAverage="0" bottom="0" percent="0" rank="0" text="" dxfId="28">
      <formula>""</formula>
    </cfRule>
  </conditionalFormatting>
  <conditionalFormatting sqref="S199">
    <cfRule type="cellIs" priority="108" operator="equal" aboveAverage="0" equalAverage="0" bottom="0" percent="0" rank="0" text="" dxfId="29">
      <formula>""</formula>
    </cfRule>
  </conditionalFormatting>
  <conditionalFormatting sqref="S200">
    <cfRule type="cellIs" priority="109" operator="equal" aboveAverage="0" equalAverage="0" bottom="0" percent="0" rank="0" text="" dxfId="30">
      <formula>""</formula>
    </cfRule>
  </conditionalFormatting>
  <conditionalFormatting sqref="S131">
    <cfRule type="cellIs" priority="110" operator="equal" aboveAverage="0" equalAverage="0" bottom="0" percent="0" rank="0" text="" dxfId="31">
      <formula>""</formula>
    </cfRule>
  </conditionalFormatting>
  <conditionalFormatting sqref="G81 G84:G85 G92 G124 G129 G133 G137:G140 G153 G164">
    <cfRule type="cellIs" priority="111" operator="equal" aboveAverage="0" equalAverage="0" bottom="0" percent="0" rank="0" text="" dxfId="17">
      <formula>""</formula>
    </cfRule>
  </conditionalFormatting>
  <conditionalFormatting sqref="G49:G50 G135 G186 G194 G201">
    <cfRule type="cellIs" priority="112" operator="equal" aboveAverage="0" equalAverage="0" bottom="0" percent="0" rank="0" text="" dxfId="18">
      <formula>""</formula>
    </cfRule>
  </conditionalFormatting>
  <conditionalFormatting sqref="G52">
    <cfRule type="cellIs" priority="113" operator="equal" aboveAverage="0" equalAverage="0" bottom="0" percent="0" rank="0" text="" dxfId="19">
      <formula>""</formula>
    </cfRule>
  </conditionalFormatting>
  <conditionalFormatting sqref="G53">
    <cfRule type="cellIs" priority="114" operator="equal" aboveAverage="0" equalAverage="0" bottom="0" percent="0" rank="0" text="" dxfId="20">
      <formula>""</formula>
    </cfRule>
  </conditionalFormatting>
  <conditionalFormatting sqref="G55 G74">
    <cfRule type="cellIs" priority="115" operator="equal" aboveAverage="0" equalAverage="0" bottom="0" percent="0" rank="0" text="" dxfId="21">
      <formula>""</formula>
    </cfRule>
  </conditionalFormatting>
  <conditionalFormatting sqref="G72">
    <cfRule type="cellIs" priority="116" operator="equal" aboveAverage="0" equalAverage="0" bottom="0" percent="0" rank="0" text="" dxfId="22">
      <formula>""</formula>
    </cfRule>
  </conditionalFormatting>
  <conditionalFormatting sqref="G112">
    <cfRule type="cellIs" priority="117" operator="equal" aboveAverage="0" equalAverage="0" bottom="0" percent="0" rank="0" text="" dxfId="23">
      <formula>""</formula>
    </cfRule>
  </conditionalFormatting>
  <conditionalFormatting sqref="G113">
    <cfRule type="cellIs" priority="118" operator="equal" aboveAverage="0" equalAverage="0" bottom="0" percent="0" rank="0" text="" dxfId="24">
      <formula>""</formula>
    </cfRule>
  </conditionalFormatting>
  <conditionalFormatting sqref="G114">
    <cfRule type="cellIs" priority="119" operator="equal" aboveAverage="0" equalAverage="0" bottom="0" percent="0" rank="0" text="" dxfId="25">
      <formula>""</formula>
    </cfRule>
  </conditionalFormatting>
  <conditionalFormatting sqref="G115">
    <cfRule type="cellIs" priority="120" operator="equal" aboveAverage="0" equalAverage="0" bottom="0" percent="0" rank="0" text="" dxfId="26">
      <formula>""</formula>
    </cfRule>
  </conditionalFormatting>
  <conditionalFormatting sqref="G197">
    <cfRule type="cellIs" priority="121" operator="equal" aboveAverage="0" equalAverage="0" bottom="0" percent="0" rank="0" text="" dxfId="27">
      <formula>""</formula>
    </cfRule>
  </conditionalFormatting>
  <conditionalFormatting sqref="G198">
    <cfRule type="cellIs" priority="122" operator="equal" aboveAverage="0" equalAverage="0" bottom="0" percent="0" rank="0" text="" dxfId="28">
      <formula>""</formula>
    </cfRule>
  </conditionalFormatting>
  <conditionalFormatting sqref="G199">
    <cfRule type="cellIs" priority="123" operator="equal" aboveAverage="0" equalAverage="0" bottom="0" percent="0" rank="0" text="" dxfId="29">
      <formula>""</formula>
    </cfRule>
  </conditionalFormatting>
  <conditionalFormatting sqref="G200">
    <cfRule type="cellIs" priority="124" operator="equal" aboveAverage="0" equalAverage="0" bottom="0" percent="0" rank="0" text="" dxfId="31">
      <formula>""</formula>
    </cfRule>
  </conditionalFormatting>
  <conditionalFormatting sqref="G131">
    <cfRule type="cellIs" priority="125" operator="equal" aboveAverage="0" equalAverage="0" bottom="0" percent="0" rank="0" text="" dxfId="30">
      <formula>""</formula>
    </cfRule>
  </conditionalFormatting>
  <conditionalFormatting sqref="I49">
    <cfRule type="cellIs" priority="126" operator="equal" aboveAverage="0" equalAverage="0" bottom="0" percent="0" rank="0" text="" dxfId="18">
      <formula>""</formula>
    </cfRule>
  </conditionalFormatting>
  <conditionalFormatting sqref="I50">
    <cfRule type="cellIs" priority="127" operator="equal" aboveAverage="0" equalAverage="0" bottom="0" percent="0" rank="0" text="" dxfId="18">
      <formula>""</formula>
    </cfRule>
  </conditionalFormatting>
  <conditionalFormatting sqref="I52">
    <cfRule type="cellIs" priority="128" operator="equal" aboveAverage="0" equalAverage="0" bottom="0" percent="0" rank="0" text="" dxfId="18">
      <formula>""</formula>
    </cfRule>
  </conditionalFormatting>
  <conditionalFormatting sqref="I53">
    <cfRule type="cellIs" priority="129" operator="equal" aboveAverage="0" equalAverage="0" bottom="0" percent="0" rank="0" text="" dxfId="18">
      <formula>""</formula>
    </cfRule>
  </conditionalFormatting>
  <conditionalFormatting sqref="I54">
    <cfRule type="cellIs" priority="130" operator="equal" aboveAverage="0" equalAverage="0" bottom="0" percent="0" rank="0" text="" dxfId="18">
      <formula>""</formula>
    </cfRule>
  </conditionalFormatting>
  <conditionalFormatting sqref="I55">
    <cfRule type="cellIs" priority="131" operator="equal" aboveAverage="0" equalAverage="0" bottom="0" percent="0" rank="0" text="" dxfId="18">
      <formula>""</formula>
    </cfRule>
  </conditionalFormatting>
  <conditionalFormatting sqref="I56">
    <cfRule type="cellIs" priority="132" operator="equal" aboveAverage="0" equalAverage="0" bottom="0" percent="0" rank="0" text="" dxfId="18">
      <formula>""</formula>
    </cfRule>
  </conditionalFormatting>
  <conditionalFormatting sqref="I72">
    <cfRule type="cellIs" priority="133" operator="equal" aboveAverage="0" equalAverage="0" bottom="0" percent="0" rank="0" text="" dxfId="18">
      <formula>""</formula>
    </cfRule>
  </conditionalFormatting>
  <conditionalFormatting sqref="I73">
    <cfRule type="cellIs" priority="134" operator="equal" aboveAverage="0" equalAverage="0" bottom="0" percent="0" rank="0" text="" dxfId="18">
      <formula>""</formula>
    </cfRule>
  </conditionalFormatting>
  <conditionalFormatting sqref="I74">
    <cfRule type="cellIs" priority="135" operator="equal" aboveAverage="0" equalAverage="0" bottom="0" percent="0" rank="0" text="" dxfId="18">
      <formula>""</formula>
    </cfRule>
  </conditionalFormatting>
  <conditionalFormatting sqref="I79">
    <cfRule type="cellIs" priority="136" operator="equal" aboveAverage="0" equalAverage="0" bottom="0" percent="0" rank="0" text="" dxfId="18">
      <formula>""</formula>
    </cfRule>
  </conditionalFormatting>
  <conditionalFormatting sqref="I80">
    <cfRule type="cellIs" priority="137" operator="equal" aboveAverage="0" equalAverage="0" bottom="0" percent="0" rank="0" text="" dxfId="18">
      <formula>""</formula>
    </cfRule>
  </conditionalFormatting>
  <conditionalFormatting sqref="I81">
    <cfRule type="cellIs" priority="138" operator="equal" aboveAverage="0" equalAverage="0" bottom="0" percent="0" rank="0" text="" dxfId="18">
      <formula>""</formula>
    </cfRule>
  </conditionalFormatting>
  <conditionalFormatting sqref="I82">
    <cfRule type="cellIs" priority="139" operator="equal" aboveAverage="0" equalAverage="0" bottom="0" percent="0" rank="0" text="" dxfId="18">
      <formula>""</formula>
    </cfRule>
  </conditionalFormatting>
  <conditionalFormatting sqref="I83">
    <cfRule type="cellIs" priority="140" operator="equal" aboveAverage="0" equalAverage="0" bottom="0" percent="0" rank="0" text="" dxfId="18">
      <formula>""</formula>
    </cfRule>
  </conditionalFormatting>
  <conditionalFormatting sqref="I84">
    <cfRule type="cellIs" priority="141" operator="equal" aboveAverage="0" equalAverage="0" bottom="0" percent="0" rank="0" text="" dxfId="18">
      <formula>""</formula>
    </cfRule>
  </conditionalFormatting>
  <conditionalFormatting sqref="I85">
    <cfRule type="cellIs" priority="142" operator="equal" aboveAverage="0" equalAverage="0" bottom="0" percent="0" rank="0" text="" dxfId="18">
      <formula>""</formula>
    </cfRule>
  </conditionalFormatting>
  <conditionalFormatting sqref="I89">
    <cfRule type="cellIs" priority="143" operator="equal" aboveAverage="0" equalAverage="0" bottom="0" percent="0" rank="0" text="" dxfId="18">
      <formula>""</formula>
    </cfRule>
  </conditionalFormatting>
  <conditionalFormatting sqref="I91">
    <cfRule type="cellIs" priority="144" operator="equal" aboveAverage="0" equalAverage="0" bottom="0" percent="0" rank="0" text="" dxfId="18">
      <formula>""</formula>
    </cfRule>
  </conditionalFormatting>
  <conditionalFormatting sqref="I92">
    <cfRule type="cellIs" priority="145" operator="equal" aboveAverage="0" equalAverage="0" bottom="0" percent="0" rank="0" text="" dxfId="18">
      <formula>""</formula>
    </cfRule>
  </conditionalFormatting>
  <conditionalFormatting sqref="I112">
    <cfRule type="cellIs" priority="146" operator="equal" aboveAverage="0" equalAverage="0" bottom="0" percent="0" rank="0" text="" dxfId="18">
      <formula>""</formula>
    </cfRule>
  </conditionalFormatting>
  <conditionalFormatting sqref="I113">
    <cfRule type="cellIs" priority="147" operator="equal" aboveAverage="0" equalAverage="0" bottom="0" percent="0" rank="0" text="" dxfId="18">
      <formula>""</formula>
    </cfRule>
  </conditionalFormatting>
  <conditionalFormatting sqref="I114">
    <cfRule type="cellIs" priority="148" operator="equal" aboveAverage="0" equalAverage="0" bottom="0" percent="0" rank="0" text="" dxfId="18">
      <formula>""</formula>
    </cfRule>
  </conditionalFormatting>
  <conditionalFormatting sqref="I115">
    <cfRule type="cellIs" priority="149" operator="equal" aboveAverage="0" equalAverage="0" bottom="0" percent="0" rank="0" text="" dxfId="18">
      <formula>""</formula>
    </cfRule>
  </conditionalFormatting>
  <conditionalFormatting sqref="I124">
    <cfRule type="cellIs" priority="150" operator="equal" aboveAverage="0" equalAverage="0" bottom="0" percent="0" rank="0" text="" dxfId="18">
      <formula>""</formula>
    </cfRule>
  </conditionalFormatting>
  <conditionalFormatting sqref="I129">
    <cfRule type="cellIs" priority="151" operator="equal" aboveAverage="0" equalAverage="0" bottom="0" percent="0" rank="0" text="" dxfId="18">
      <formula>""</formula>
    </cfRule>
  </conditionalFormatting>
  <conditionalFormatting sqref="I130">
    <cfRule type="cellIs" priority="152" operator="equal" aboveAverage="0" equalAverage="0" bottom="0" percent="0" rank="0" text="" dxfId="18">
      <formula>""</formula>
    </cfRule>
  </conditionalFormatting>
  <conditionalFormatting sqref="I131">
    <cfRule type="cellIs" priority="153" operator="equal" aboveAverage="0" equalAverage="0" bottom="0" percent="0" rank="0" text="" dxfId="18">
      <formula>""</formula>
    </cfRule>
  </conditionalFormatting>
  <conditionalFormatting sqref="I132">
    <cfRule type="cellIs" priority="154" operator="equal" aboveAverage="0" equalAverage="0" bottom="0" percent="0" rank="0" text="" dxfId="18">
      <formula>""</formula>
    </cfRule>
  </conditionalFormatting>
  <conditionalFormatting sqref="I133">
    <cfRule type="cellIs" priority="155" operator="equal" aboveAverage="0" equalAverage="0" bottom="0" percent="0" rank="0" text="" dxfId="18">
      <formula>""</formula>
    </cfRule>
  </conditionalFormatting>
  <conditionalFormatting sqref="I134">
    <cfRule type="cellIs" priority="156" operator="equal" aboveAverage="0" equalAverage="0" bottom="0" percent="0" rank="0" text="" dxfId="18">
      <formula>""</formula>
    </cfRule>
  </conditionalFormatting>
  <conditionalFormatting sqref="I135">
    <cfRule type="cellIs" priority="157" operator="equal" aboveAverage="0" equalAverage="0" bottom="0" percent="0" rank="0" text="" dxfId="18">
      <formula>""</formula>
    </cfRule>
  </conditionalFormatting>
  <conditionalFormatting sqref="I137">
    <cfRule type="cellIs" priority="158" operator="equal" aboveAverage="0" equalAverage="0" bottom="0" percent="0" rank="0" text="" dxfId="18">
      <formula>""</formula>
    </cfRule>
  </conditionalFormatting>
  <conditionalFormatting sqref="I138">
    <cfRule type="cellIs" priority="159" operator="equal" aboveAverage="0" equalAverage="0" bottom="0" percent="0" rank="0" text="" dxfId="18">
      <formula>""</formula>
    </cfRule>
  </conditionalFormatting>
  <conditionalFormatting sqref="I139">
    <cfRule type="cellIs" priority="160" operator="equal" aboveAverage="0" equalAverage="0" bottom="0" percent="0" rank="0" text="" dxfId="18">
      <formula>""</formula>
    </cfRule>
  </conditionalFormatting>
  <conditionalFormatting sqref="I140">
    <cfRule type="cellIs" priority="161" operator="equal" aboveAverage="0" equalAverage="0" bottom="0" percent="0" rank="0" text="" dxfId="18">
      <formula>""</formula>
    </cfRule>
  </conditionalFormatting>
  <conditionalFormatting sqref="I141">
    <cfRule type="cellIs" priority="162" operator="equal" aboveAverage="0" equalAverage="0" bottom="0" percent="0" rank="0" text="" dxfId="18">
      <formula>""</formula>
    </cfRule>
  </conditionalFormatting>
  <conditionalFormatting sqref="I153">
    <cfRule type="cellIs" priority="163" operator="equal" aboveAverage="0" equalAverage="0" bottom="0" percent="0" rank="0" text="" dxfId="18">
      <formula>""</formula>
    </cfRule>
  </conditionalFormatting>
  <conditionalFormatting sqref="I154">
    <cfRule type="cellIs" priority="164" operator="equal" aboveAverage="0" equalAverage="0" bottom="0" percent="0" rank="0" text="" dxfId="18">
      <formula>""</formula>
    </cfRule>
  </conditionalFormatting>
  <conditionalFormatting sqref="I155">
    <cfRule type="cellIs" priority="165" operator="equal" aboveAverage="0" equalAverage="0" bottom="0" percent="0" rank="0" text="" dxfId="18">
      <formula>""</formula>
    </cfRule>
  </conditionalFormatting>
  <conditionalFormatting sqref="I156">
    <cfRule type="cellIs" priority="166" operator="equal" aboveAverage="0" equalAverage="0" bottom="0" percent="0" rank="0" text="" dxfId="18">
      <formula>""</formula>
    </cfRule>
  </conditionalFormatting>
  <conditionalFormatting sqref="I162">
    <cfRule type="cellIs" priority="167" operator="equal" aboveAverage="0" equalAverage="0" bottom="0" percent="0" rank="0" text="" dxfId="18">
      <formula>""</formula>
    </cfRule>
  </conditionalFormatting>
  <conditionalFormatting sqref="I163">
    <cfRule type="cellIs" priority="168" operator="equal" aboveAverage="0" equalAverage="0" bottom="0" percent="0" rank="0" text="" dxfId="18">
      <formula>""</formula>
    </cfRule>
  </conditionalFormatting>
  <conditionalFormatting sqref="I164">
    <cfRule type="cellIs" priority="169" operator="equal" aboveAverage="0" equalAverage="0" bottom="0" percent="0" rank="0" text="" dxfId="18">
      <formula>""</formula>
    </cfRule>
  </conditionalFormatting>
  <conditionalFormatting sqref="I165">
    <cfRule type="cellIs" priority="170" operator="equal" aboveAverage="0" equalAverage="0" bottom="0" percent="0" rank="0" text="" dxfId="18">
      <formula>""</formula>
    </cfRule>
  </conditionalFormatting>
  <conditionalFormatting sqref="I166">
    <cfRule type="cellIs" priority="171" operator="equal" aboveAverage="0" equalAverage="0" bottom="0" percent="0" rank="0" text="" dxfId="18">
      <formula>""</formula>
    </cfRule>
  </conditionalFormatting>
  <conditionalFormatting sqref="I167">
    <cfRule type="cellIs" priority="172" operator="equal" aboveAverage="0" equalAverage="0" bottom="0" percent="0" rank="0" text="" dxfId="18">
      <formula>""</formula>
    </cfRule>
  </conditionalFormatting>
  <conditionalFormatting sqref="I186">
    <cfRule type="cellIs" priority="173" operator="equal" aboveAverage="0" equalAverage="0" bottom="0" percent="0" rank="0" text="" dxfId="18">
      <formula>""</formula>
    </cfRule>
  </conditionalFormatting>
  <conditionalFormatting sqref="I187">
    <cfRule type="cellIs" priority="174" operator="equal" aboveAverage="0" equalAverage="0" bottom="0" percent="0" rank="0" text="" dxfId="18">
      <formula>""</formula>
    </cfRule>
  </conditionalFormatting>
  <conditionalFormatting sqref="I188">
    <cfRule type="cellIs" priority="175" operator="equal" aboveAverage="0" equalAverage="0" bottom="0" percent="0" rank="0" text="" dxfId="18">
      <formula>""</formula>
    </cfRule>
  </conditionalFormatting>
  <conditionalFormatting sqref="I194">
    <cfRule type="cellIs" priority="176" operator="equal" aboveAverage="0" equalAverage="0" bottom="0" percent="0" rank="0" text="" dxfId="18">
      <formula>""</formula>
    </cfRule>
  </conditionalFormatting>
  <conditionalFormatting sqref="I196">
    <cfRule type="cellIs" priority="177" operator="equal" aboveAverage="0" equalAverage="0" bottom="0" percent="0" rank="0" text="" dxfId="18">
      <formula>""</formula>
    </cfRule>
  </conditionalFormatting>
  <conditionalFormatting sqref="I197">
    <cfRule type="cellIs" priority="178" operator="equal" aboveAverage="0" equalAverage="0" bottom="0" percent="0" rank="0" text="" dxfId="18">
      <formula>""</formula>
    </cfRule>
  </conditionalFormatting>
  <conditionalFormatting sqref="I198">
    <cfRule type="cellIs" priority="179" operator="equal" aboveAverage="0" equalAverage="0" bottom="0" percent="0" rank="0" text="" dxfId="18">
      <formula>""</formula>
    </cfRule>
  </conditionalFormatting>
  <conditionalFormatting sqref="I199">
    <cfRule type="cellIs" priority="180" operator="equal" aboveAverage="0" equalAverage="0" bottom="0" percent="0" rank="0" text="" dxfId="18">
      <formula>""</formula>
    </cfRule>
  </conditionalFormatting>
  <conditionalFormatting sqref="I200">
    <cfRule type="cellIs" priority="181" operator="equal" aboveAverage="0" equalAverage="0" bottom="0" percent="0" rank="0" text="" dxfId="18">
      <formula>""</formula>
    </cfRule>
  </conditionalFormatting>
  <conditionalFormatting sqref="I201">
    <cfRule type="cellIs" priority="182" operator="equal" aboveAverage="0" equalAverage="0" bottom="0" percent="0" rank="0" text="" dxfId="18">
      <formula>""</formula>
    </cfRule>
  </conditionalFormatting>
  <conditionalFormatting sqref="K81 K84:K85 K92 K124 K129 K133 K137:K140 K153 K164">
    <cfRule type="cellIs" priority="183" operator="equal" aboveAverage="0" equalAverage="0" bottom="0" percent="0" rank="0" text="" dxfId="17">
      <formula>""</formula>
    </cfRule>
  </conditionalFormatting>
  <conditionalFormatting sqref="K49:K50 K186 K135 K194 K201">
    <cfRule type="cellIs" priority="184" operator="equal" aboveAverage="0" equalAverage="0" bottom="0" percent="0" rank="0" text="" dxfId="18">
      <formula>""</formula>
    </cfRule>
  </conditionalFormatting>
  <conditionalFormatting sqref="K52">
    <cfRule type="cellIs" priority="185" operator="equal" aboveAverage="0" equalAverage="0" bottom="0" percent="0" rank="0" text="" dxfId="19">
      <formula>""</formula>
    </cfRule>
  </conditionalFormatting>
  <conditionalFormatting sqref="K53">
    <cfRule type="cellIs" priority="186" operator="equal" aboveAverage="0" equalAverage="0" bottom="0" percent="0" rank="0" text="" dxfId="20">
      <formula>""</formula>
    </cfRule>
  </conditionalFormatting>
  <conditionalFormatting sqref="K55 K74">
    <cfRule type="cellIs" priority="187" operator="equal" aboveAverage="0" equalAverage="0" bottom="0" percent="0" rank="0" text="" dxfId="21">
      <formula>""</formula>
    </cfRule>
  </conditionalFormatting>
  <conditionalFormatting sqref="K72">
    <cfRule type="cellIs" priority="188" operator="equal" aboveAverage="0" equalAverage="0" bottom="0" percent="0" rank="0" text="" dxfId="22">
      <formula>""</formula>
    </cfRule>
  </conditionalFormatting>
  <conditionalFormatting sqref="K112">
    <cfRule type="cellIs" priority="189" operator="equal" aboveAverage="0" equalAverage="0" bottom="0" percent="0" rank="0" text="" dxfId="23">
      <formula>""</formula>
    </cfRule>
  </conditionalFormatting>
  <conditionalFormatting sqref="K113">
    <cfRule type="cellIs" priority="190" operator="equal" aboveAverage="0" equalAverage="0" bottom="0" percent="0" rank="0" text="" dxfId="24">
      <formula>""</formula>
    </cfRule>
  </conditionalFormatting>
  <conditionalFormatting sqref="K114">
    <cfRule type="cellIs" priority="191" operator="equal" aboveAverage="0" equalAverage="0" bottom="0" percent="0" rank="0" text="" dxfId="25">
      <formula>""</formula>
    </cfRule>
  </conditionalFormatting>
  <conditionalFormatting sqref="K115">
    <cfRule type="cellIs" priority="192" operator="equal" aboveAverage="0" equalAverage="0" bottom="0" percent="0" rank="0" text="" dxfId="26">
      <formula>""</formula>
    </cfRule>
  </conditionalFormatting>
  <conditionalFormatting sqref="K197">
    <cfRule type="cellIs" priority="193" operator="equal" aboveAverage="0" equalAverage="0" bottom="0" percent="0" rank="0" text="" dxfId="27">
      <formula>""</formula>
    </cfRule>
  </conditionalFormatting>
  <conditionalFormatting sqref="K198">
    <cfRule type="cellIs" priority="194" operator="equal" aboveAverage="0" equalAverage="0" bottom="0" percent="0" rank="0" text="" dxfId="28">
      <formula>""</formula>
    </cfRule>
  </conditionalFormatting>
  <conditionalFormatting sqref="K199">
    <cfRule type="cellIs" priority="195" operator="equal" aboveAverage="0" equalAverage="0" bottom="0" percent="0" rank="0" text="" dxfId="29">
      <formula>""</formula>
    </cfRule>
  </conditionalFormatting>
  <conditionalFormatting sqref="K200">
    <cfRule type="cellIs" priority="196" operator="equal" aboveAverage="0" equalAverage="0" bottom="0" percent="0" rank="0" text="" dxfId="30">
      <formula>""</formula>
    </cfRule>
  </conditionalFormatting>
  <conditionalFormatting sqref="K131">
    <cfRule type="cellIs" priority="197" operator="equal" aboveAverage="0" equalAverage="0" bottom="0" percent="0" rank="0" text="" dxfId="31">
      <formula>""</formula>
    </cfRule>
  </conditionalFormatting>
  <printOptions headings="false" gridLines="false" gridLinesSet="true" horizontalCentered="true" verticalCentered="false"/>
  <pageMargins left="0.7875" right="0.39375" top="0.590277777777778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&amp;L&amp;P</oddFooter>
  </headerFooter>
  <colBreaks count="1" manualBreakCount="1">
    <brk id="25" man="true" max="65535" min="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LibreOffice/5.3.6.1$Linux_X86_64 LibreOffice_project/30$Build-1</Application>
  <Company>ОАО "РАО ЭС Востока"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2016-10-20T08:14:26Z</dcterms:created>
  <dc:creator>Соколовская Ольга Алексеевна</dc:creator>
  <dc:description/>
  <dc:language>ru-RU</dc:language>
  <cp:lastModifiedBy/>
  <cp:lastPrinted>2019-03-31T21:22:05Z</cp:lastPrinted>
  <dcterms:modified xsi:type="dcterms:W3CDTF">2025-03-17T10:07:38Z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ОАО "РАО ЭС Востока"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