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ТП'!$A$1:$S$22</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ввод'!$A$1:$G$80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<sst xmlns="http://schemas.openxmlformats.org/spreadsheetml/2006/main" count="1030" uniqueCount="577">
  <si>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</si>
  <si>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</si>
  <si>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</si>
  <si>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</si>
  <si>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</si>
  <si>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</si>
  <si>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</si>
  <si>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O_525-ХВС-3</t>
  </si>
  <si>
    <t xml:space="preserve">         (идентификатор инвестиционного проекта)</t>
  </si>
  <si>
    <t xml:space="preserve">Строительство водопровода протяженностью 0,005 км для технологического присоединения магазина "Рассвет" ИП Комарова Л.И. с. Манилы</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</si>
  <si>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</si>
  <si>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</si>
  <si>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</si>
  <si>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</si>
  <si>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</si>
  <si>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</si>
  <si>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</si>
  <si>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</si>
  <si>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</si>
  <si>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</si>
  <si>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</si>
  <si>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</si>
  <si>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</si>
  <si>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</si>
  <si>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</si>
  <si>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</si>
  <si>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</si>
  <si>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</si>
  <si>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</si>
  <si>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Манилы"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</si>
  <si>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</si>
  <si>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</si>
  <si>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</si>
  <si>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</si>
  <si>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</si>
  <si>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</si>
  <si>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</si>
  <si>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</si>
  <si>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</si>
  <si>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</si>
  <si>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</si>
  <si>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</si>
  <si>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</si>
  <si>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</si>
  <si>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</si>
  <si>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</si>
  <si>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</si>
  <si>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</si>
  <si>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</si>
  <si>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</si>
  <si>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</si>
  <si>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</si>
  <si>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</si>
  <si>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</si>
  <si>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</si>
  <si>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</si>
  <si>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</si>
  <si>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0,14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</si>
  <si>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</si>
  <si>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</si>
  <si>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</si>
  <si>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</si>
  <si>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</si>
  <si>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</si>
  <si>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</si>
  <si>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</si>
  <si>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</si>
  <si>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</si>
  <si>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</si>
  <si>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</si>
  <si>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</si>
  <si>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</si>
  <si>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</si>
  <si>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</si>
  <si>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</si>
  <si>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</si>
  <si>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</si>
  <si>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</si>
  <si>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</si>
  <si>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</si>
  <si>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</si>
  <si>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</si>
  <si>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</si>
  <si>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</si>
  <si>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</si>
  <si>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</si>
  <si>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</si>
  <si>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</si>
  <si>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</si>
  <si>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</si>
  <si>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</si>
  <si>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</si>
  <si>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</si>
  <si>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</si>
  <si>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</si>
  <si>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</si>
  <si>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</si>
  <si>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</si>
  <si>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</si>
  <si>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</si>
  <si>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</si>
  <si>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</si>
  <si>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</si>
  <si>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</si>
  <si>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</si>
  <si>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</si>
  <si>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</si>
  <si>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</si>
  <si>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</si>
  <si>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</si>
  <si>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</si>
  <si>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</si>
  <si>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</si>
  <si>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</si>
  <si>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</si>
  <si>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</si>
  <si>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</si>
  <si>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</si>
  <si>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</si>
  <si>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</si>
  <si>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</si>
  <si>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</si>
  <si>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</si>
  <si>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</si>
  <si>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</si>
  <si>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</si>
  <si>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</si>
  <si>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</si>
  <si>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</si>
  <si>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</si>
  <si>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</si>
  <si>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</si>
  <si>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</si>
  <si>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</si>
  <si>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</si>
  <si>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</si>
  <si>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</si>
  <si>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</si>
  <si>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</si>
  <si>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</si>
  <si>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</si>
  <si>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холодного водоснабжения в рамках осуществления технологического присоединения к инженерным сетям</t>
  </si>
  <si>
    <t xml:space="preserve">Описание конкретных результатов реализации инвестиционного проекта</t>
  </si>
  <si>
    <t xml:space="preserve">Строительство водопровода холодного водоснабжения расчетного условного диаметра (1ДУ32) наземным способом прокладки, протженностью 5 метров
Установка запорной арматуры в месте врезки в поселковый водопровод ХВС и на границе земельного участка подключаемого объекта
Изоляция водопровода современными теплоизоляционными материалами</t>
  </si>
  <si>
    <t xml:space="preserve">Описание состава объектов инвестиционной деятельности их количества и характеристик в отношении каждого такого объекта</t>
  </si>
  <si>
    <t xml:space="preserve">Водопровод холодного водоснабжения диаметром 1 ДУ32 протяженностью 5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</si>
  <si>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</si>
  <si>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</si>
  <si>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</si>
  <si>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</si>
  <si>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№41-11/04-029ХВ от 11.10.2023</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</si>
  <si>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</si>
  <si>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</si>
  <si>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</si>
  <si>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</si>
  <si>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</si>
  <si>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</si>
  <si>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</si>
  <si>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</si>
  <si>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</si>
  <si>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</si>
  <si>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</si>
  <si>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</si>
  <si>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</si>
  <si>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</si>
  <si>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</si>
  <si>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</si>
  <si>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</si>
  <si>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</si>
  <si>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</si>
  <si>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</si>
  <si>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</si>
  <si>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</si>
  <si>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</si>
  <si>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</si>
  <si>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</si>
  <si>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</si>
  <si>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</si>
  <si>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</si>
  <si>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</si>
  <si>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</si>
  <si>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</si>
  <si>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</si>
  <si>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</si>
  <si>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</si>
  <si>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</si>
  <si>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</si>
  <si>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</si>
  <si>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</si>
  <si>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</si>
  <si>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</si>
  <si>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</si>
  <si>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</si>
  <si>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</si>
  <si>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</si>
  <si>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</si>
  <si>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</si>
  <si>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</si>
  <si>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</si>
  <si>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</si>
  <si>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</si>
  <si>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</si>
  <si>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</si>
  <si>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</si>
  <si>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</si>
  <si>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</si>
  <si>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</si>
  <si>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</si>
  <si>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</si>
  <si>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</si>
  <si>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</si>
  <si>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</si>
  <si>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</si>
  <si>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</si>
  <si>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</si>
  <si>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</si>
  <si>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</si>
  <si>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</si>
  <si>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</si>
  <si>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</si>
  <si>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</si>
  <si>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</si>
  <si>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</si>
  <si>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</si>
  <si>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</si>
  <si>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</si>
  <si>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</si>
  <si>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</si>
  <si>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</si>
  <si>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</si>
  <si>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</si>
  <si>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</si>
  <si>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</si>
  <si>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</si>
  <si>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</si>
  <si>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</si>
  <si>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</si>
  <si>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</si>
  <si>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</si>
  <si>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</si>
  <si>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</si>
  <si>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</si>
  <si>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</si>
  <si>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</si>
  <si>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</si>
  <si>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</si>
  <si>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</si>
  <si>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</si>
  <si>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</si>
  <si>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</si>
  <si>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</si>
  <si>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</si>
  <si>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</si>
  <si>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</si>
  <si>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</si>
  <si>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</si>
  <si>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</si>
  <si>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</si>
  <si>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</si>
  <si>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</si>
  <si>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</si>
  <si>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</si>
  <si>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</si>
  <si>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</si>
  <si>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</si>
  <si>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</si>
  <si>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</si>
  <si>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</si>
  <si>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</si>
  <si>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</si>
  <si>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</si>
  <si>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</si>
  <si>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</si>
  <si>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</si>
  <si>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</si>
  <si>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</si>
  <si>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</si>
  <si>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</si>
  <si>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</si>
  <si>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</si>
  <si>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</si>
  <si>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</si>
  <si>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</si>
  <si>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</si>
  <si>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</si>
  <si>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</si>
  <si>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</si>
  <si>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</si>
  <si>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</si>
  <si>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</si>
  <si>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</si>
  <si>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</si>
  <si>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</si>
  <si>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</si>
  <si>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</si>
  <si>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</si>
  <si>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</si>
  <si>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</si>
  <si>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</si>
  <si>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</si>
  <si>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</si>
  <si>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</si>
  <si>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</si>
  <si>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</si>
  <si>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</si>
  <si>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</si>
  <si>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</si>
  <si>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</si>
  <si>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</si>
  <si>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</si>
  <si>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</si>
  <si>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</si>
  <si>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</si>
  <si>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</si>
  <si>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</si>
  <si>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</si>
  <si>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</si>
  <si>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</si>
  <si>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</si>
  <si>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</si>
  <si>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</si>
  <si>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</si>
  <si>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</si>
  <si>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</si>
  <si>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</si>
  <si>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</si>
  <si>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</si>
  <si>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</si>
  <si>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</si>
  <si>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</si>
  <si>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</si>
  <si>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</si>
  <si>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</si>
  <si>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</si>
  <si>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</si>
  <si>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</si>
  <si>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</si>
  <si>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</si>
  <si>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</si>
  <si>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</si>
  <si>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</si>
  <si>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</si>
  <si>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</si>
  <si>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</si>
  <si>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</si>
  <si>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</si>
  <si>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</si>
  <si>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</si>
  <si>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</si>
  <si>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</si>
  <si>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</si>
  <si>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</si>
  <si>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</si>
  <si>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</si>
  <si>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</si>
  <si>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</si>
  <si>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</si>
  <si>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</si>
  <si>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</si>
  <si>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</si>
  <si>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</si>
  <si>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</si>
  <si>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</si>
  <si>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</si>
  <si>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</si>
  <si>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</si>
  <si>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</si>
  <si>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</si>
  <si>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</si>
  <si>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</si>
  <si>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</si>
  <si>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</si>
  <si>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</si>
  <si>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</si>
  <si>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</si>
  <si>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</si>
  <si>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</si>
  <si>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</si>
  <si>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</si>
  <si>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</si>
  <si>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</si>
  <si>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</si>
  <si>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</si>
  <si>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</si>
  <si>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</si>
  <si>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</si>
  <si>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</si>
  <si>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</si>
  <si>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</si>
  <si>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</si>
  <si>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</si>
  <si>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</si>
  <si>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</si>
  <si>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</si>
  <si>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</si>
  <si>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</si>
  <si>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</si>
  <si>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</si>
  <si>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</si>
  <si>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</si>
  <si>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</si>
  <si>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</si>
  <si>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</si>
  <si>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</si>
  <si>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</si>
  <si>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</si>
  <si>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</si>
  <si>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</si>
  <si>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</si>
  <si>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</si>
  <si>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</si>
  <si>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</si>
  <si>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</si>
  <si>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</si>
  <si>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</si>
  <si>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</si>
  <si>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</si>
  <si>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</si>
  <si>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</si>
  <si>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</si>
  <si>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</si>
  <si>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</si>
  <si>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</si>
  <si>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</si>
  <si>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</si>
  <si>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</si>
  <si>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</si>
  <si>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</si>
  <si>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</si>
  <si>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</si>
  <si>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3.11</t>
  </si>
  <si>
    <t xml:space="preserve">объектов холодного водоснабжения км водопроводных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</si>
  <si>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</si>
  <si>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</si>
  <si>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</si>
  <si>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</si>
  <si>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</si>
  <si>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</si>
  <si>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</si>
  <si>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</si>
  <si>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</si>
  <si>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</si>
  <si>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</si>
  <si>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</si>
  <si>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4.11</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</si>
  <si>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</si>
  <si>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</si>
  <si>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</si>
  <si>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</si>
  <si>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</si>
  <si>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</si>
  <si>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</si>
  <si>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</si>
  <si>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</si>
  <si>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</si>
  <si>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</si>
  <si>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</si>
  <si>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</si>
  <si>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</si>
  <si>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</si>
  <si>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</si>
  <si>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</si>
  <si>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</si>
  <si>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</si>
  <si>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5.10</t>
  </si>
  <si>
    <t xml:space="preserve">км водопроводных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</si>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</sst>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00%"/>
    <numFmt numFmtId="176"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75" fontId="67" fillId="0" borderId="26" xfId="60" applyFont="true" applyBorder="true" applyAlignment="true" applyProtection="false">
      <alignment horizontal="center" vertical="center" textRotation="0" wrapText="fals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76"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74">
    <dxf>
      <font>
        <color rgb="FF9C0006"/>
      </font>
      <fill>
        <patternFill>
          <bgColor rgb="FFFFC7CE"/>
        </patternFill>
      </fill>
    </dxf>
    <dxf>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20099667"/>
        <c:axId val="11633643"/>
      </c:lineChart>
      <c:catAx>
        <c:axId val="20099667"/>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11633643"/>
        <c:crosses val="autoZero"/>
        <c:auto val="1"/>
        <c:lblAlgn val="ctr"/>
        <c:lblOffset val="100"/>
        <c:noMultiLvlLbl val="0"/>
      </c:catAx>
      <c:valAx>
        <c:axId val="11633643"/>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20099667"/>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0.14003332</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0.11669443</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3">
    <cfRule type="cellIs" priority="4" operator="equal" aboveAverage="0" equalAverage="0" bottom="0" percent="0" rank="0" text="" dxfId="2">
      <formula>"нет"</formula>
    </cfRule>
  </conditionalFormatting>
  <conditionalFormatting sqref="C23">
    <cfRule type="cellIs" priority="5" operator="equal" aboveAverage="0" equalAverage="0" bottom="0" percent="0" rank="0" text="" dxfId="3">
      <formula>""</formula>
    </cfRule>
    <cfRule type="cellIs" priority="6" operator="equal" aboveAverage="0" equalAverage="0" bottom="0" percent="0" rank="0" text="" dxfId="4">
      <formula>"нет"</formula>
    </cfRule>
    <cfRule type="cellIs" priority="7" operator="equal" aboveAverage="0" equalAverage="0" bottom="0" percent="0" rank="0" text="" dxfId="5">
      <formula>""""""</formula>
    </cfRule>
    <cfRule type="cellIs" priority="8" operator="equal" aboveAverage="0" equalAverage="0" bottom="0" percent="0" rank="0" text="" dxfId="6">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5"/>
  <sheetViews>
    <sheetView showFormulas="false" showGridLines="true" showRowColHeaders="true" showZeros="true" rightToLeft="false" tabSelected="false" showOutlineSymbols="true" defaultGridColor="true" view="pageBreakPreview" topLeftCell="A15" colorId="64" zoomScale="70" zoomScaleNormal="70" zoomScalePageLayoutView="70" workbookViewId="0">
      <selection pane="topLeft" activeCell="G69" activeCellId="0" sqref="G69"/>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5" min="4" style="195" width="17.86"/>
    <col collapsed="false" customWidth="true" hidden="false" outlineLevel="0" max="7" min="6" style="173" width="12.86"/>
    <col collapsed="false" customWidth="false" hidden="false" outlineLevel="0" max="16384" min="8" style="195"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O_525-ХВС-3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водопровода протяженностью 0,005 км для технологического присоединения магазина "Рассвет" ИП Комарова Л.И. с. Манилы</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0.14003332</v>
      </c>
      <c r="E24" s="204" t="n">
        <f aca="false">SUM(E25:E29)</f>
        <v>0.14003332</v>
      </c>
      <c r="F24" s="204" t="n">
        <v>0.14003332</v>
      </c>
      <c r="G24" s="204" t="n">
        <f aca="false">G28+G27</f>
        <v>0.12207259</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v>
      </c>
      <c r="E27" s="204" t="n">
        <f aca="false">D27</f>
        <v>0</v>
      </c>
      <c r="F27" s="207" t="n">
        <v>0</v>
      </c>
      <c r="G27" s="207" t="n">
        <v>0.07831087</v>
      </c>
    </row>
    <row r="28" customFormat="false" ht="15.75" hidden="false" customHeight="false" outlineLevel="0" collapsed="false">
      <c r="A28" s="205" t="s">
        <v>396</v>
      </c>
      <c r="B28" s="206" t="s">
        <v>397</v>
      </c>
      <c r="C28" s="204" t="n">
        <v>0</v>
      </c>
      <c r="D28" s="207" t="n">
        <v>0.10356522</v>
      </c>
      <c r="E28" s="207" t="n">
        <v>0.10356522</v>
      </c>
      <c r="F28" s="204" t="n">
        <v>0.10356522</v>
      </c>
      <c r="G28" s="204" t="n">
        <v>0.04376172</v>
      </c>
    </row>
    <row r="29" customFormat="false" ht="15.75" hidden="false" customHeight="false" outlineLevel="0" collapsed="false">
      <c r="A29" s="205" t="s">
        <v>398</v>
      </c>
      <c r="B29" s="208" t="s">
        <v>399</v>
      </c>
      <c r="C29" s="204" t="n">
        <v>0</v>
      </c>
      <c r="D29" s="204" t="n">
        <v>0.0364681</v>
      </c>
      <c r="E29" s="204" t="n">
        <v>0.0364681</v>
      </c>
      <c r="F29" s="204" t="n">
        <v>0.0364681</v>
      </c>
      <c r="G29" s="204" t="n">
        <v>0</v>
      </c>
    </row>
    <row r="30" customFormat="false" ht="38.35" hidden="false" customHeight="false" outlineLevel="0" collapsed="false">
      <c r="A30" s="202" t="s">
        <v>18</v>
      </c>
      <c r="B30" s="203" t="s">
        <v>400</v>
      </c>
      <c r="C30" s="204" t="n">
        <v>0</v>
      </c>
      <c r="D30" s="204" t="n">
        <f aca="false">SUM(D31:D34)</f>
        <v>0.11693533</v>
      </c>
      <c r="E30" s="204" t="n">
        <f aca="false">SUM(E31:E34)</f>
        <v>0.11693533</v>
      </c>
      <c r="F30" s="204" t="n">
        <v>0.11693533</v>
      </c>
      <c r="G30" s="204" t="n">
        <f aca="false">G32</f>
        <v>0.10918216</v>
      </c>
    </row>
    <row r="31" customFormat="false" ht="15.75" hidden="false" customHeight="false" outlineLevel="0" collapsed="false">
      <c r="A31" s="202" t="s">
        <v>401</v>
      </c>
      <c r="B31" s="206" t="s">
        <v>402</v>
      </c>
      <c r="C31" s="209" t="n">
        <v>0</v>
      </c>
      <c r="D31" s="209" t="n">
        <v>0.071114</v>
      </c>
      <c r="E31" s="209" t="n">
        <v>0.071114</v>
      </c>
      <c r="F31" s="209" t="n">
        <v>0.071114</v>
      </c>
      <c r="G31" s="209" t="n">
        <v>0</v>
      </c>
    </row>
    <row r="32" customFormat="false" ht="26.85" hidden="false" customHeight="false" outlineLevel="0" collapsed="false">
      <c r="A32" s="202" t="s">
        <v>403</v>
      </c>
      <c r="B32" s="206" t="s">
        <v>404</v>
      </c>
      <c r="C32" s="209" t="n">
        <v>0</v>
      </c>
      <c r="D32" s="209" t="n">
        <v>0.043447</v>
      </c>
      <c r="E32" s="209" t="n">
        <v>0.043447</v>
      </c>
      <c r="F32" s="209" t="n">
        <v>0.043447</v>
      </c>
      <c r="G32" s="209" t="n">
        <v>0.10918216</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0.00237433000000001</v>
      </c>
      <c r="E34" s="209" t="n">
        <v>0.00237433000000001</v>
      </c>
      <c r="F34" s="209" t="n">
        <v>0.00237433000000001</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f aca="false">D39</f>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v>
      </c>
      <c r="E45" s="204" t="n">
        <v>0</v>
      </c>
      <c r="F45" s="204" t="n">
        <v>0</v>
      </c>
      <c r="G45" s="204" t="n">
        <v>0</v>
      </c>
    </row>
    <row r="46" customFormat="false" ht="25.55" hidden="false" customHeight="false" outlineLevel="0" collapsed="false">
      <c r="A46" s="205" t="s">
        <v>430</v>
      </c>
      <c r="B46" s="210" t="s">
        <v>431</v>
      </c>
      <c r="C46" s="204" t="n">
        <v>0</v>
      </c>
      <c r="D46" s="204" t="n">
        <v>0</v>
      </c>
      <c r="E46" s="204" t="n">
        <v>0</v>
      </c>
      <c r="F46" s="204" t="n">
        <v>0</v>
      </c>
      <c r="G46" s="204" t="n">
        <v>0</v>
      </c>
    </row>
    <row r="47" customFormat="false" ht="15.75" hidden="false" customHeight="false" outlineLevel="0" collapsed="false">
      <c r="A47" s="202" t="s">
        <v>24</v>
      </c>
      <c r="B47" s="203" t="s">
        <v>432</v>
      </c>
      <c r="C47" s="204" t="s">
        <v>23</v>
      </c>
      <c r="D47" s="204" t="s">
        <v>23</v>
      </c>
      <c r="E47" s="204" t="s">
        <v>23</v>
      </c>
      <c r="F47" s="204" t="s">
        <v>23</v>
      </c>
      <c r="G47" s="204" t="s">
        <v>23</v>
      </c>
    </row>
    <row r="48" customFormat="false" ht="15.75" hidden="false" customHeight="false" outlineLevel="0" collapsed="false">
      <c r="A48" s="205" t="s">
        <v>433</v>
      </c>
      <c r="B48" s="206" t="s">
        <v>434</v>
      </c>
      <c r="C48" s="204" t="n">
        <v>0</v>
      </c>
      <c r="D48" s="204" t="n">
        <v>0</v>
      </c>
      <c r="E48" s="204" t="n">
        <v>0</v>
      </c>
      <c r="F48" s="204" t="n">
        <v>0</v>
      </c>
      <c r="G48" s="204" t="n">
        <v>0</v>
      </c>
    </row>
    <row r="49" customFormat="false" ht="15.75" hidden="false" customHeight="false" outlineLevel="0" collapsed="false">
      <c r="A49" s="205" t="s">
        <v>435</v>
      </c>
      <c r="B49" s="206" t="s">
        <v>413</v>
      </c>
      <c r="C49" s="204" t="n">
        <v>0</v>
      </c>
      <c r="D49" s="204" t="n">
        <v>0</v>
      </c>
      <c r="E49" s="204" t="n">
        <v>0</v>
      </c>
      <c r="F49" s="204" t="n">
        <v>0</v>
      </c>
      <c r="G49" s="204" t="n">
        <v>0</v>
      </c>
    </row>
    <row r="50" customFormat="false" ht="15.75" hidden="false" customHeight="false" outlineLevel="0" collapsed="false">
      <c r="A50" s="205" t="s">
        <v>436</v>
      </c>
      <c r="B50" s="206" t="s">
        <v>415</v>
      </c>
      <c r="C50" s="204" t="n">
        <v>0</v>
      </c>
      <c r="D50" s="204" t="n">
        <v>0</v>
      </c>
      <c r="E50" s="204" t="n">
        <v>0</v>
      </c>
      <c r="F50" s="204" t="n">
        <v>0</v>
      </c>
      <c r="G50" s="204" t="n">
        <v>0</v>
      </c>
    </row>
    <row r="51" customFormat="false" ht="25.55" hidden="false" customHeight="false" outlineLevel="0" collapsed="false">
      <c r="A51" s="205" t="s">
        <v>437</v>
      </c>
      <c r="B51" s="206" t="s">
        <v>417</v>
      </c>
      <c r="C51" s="204" t="n">
        <v>0</v>
      </c>
      <c r="D51" s="204" t="n">
        <v>0</v>
      </c>
      <c r="E51" s="204" t="n">
        <f aca="false">D51</f>
        <v>0</v>
      </c>
      <c r="F51" s="204" t="n">
        <v>0</v>
      </c>
      <c r="G51" s="204" t="n">
        <v>0</v>
      </c>
    </row>
    <row r="52" customFormat="false" ht="25.55" hidden="false" customHeight="false" outlineLevel="0" collapsed="false">
      <c r="A52" s="205" t="s">
        <v>438</v>
      </c>
      <c r="B52" s="206" t="s">
        <v>419</v>
      </c>
      <c r="C52" s="204" t="n">
        <v>0</v>
      </c>
      <c r="D52" s="204" t="n">
        <v>0</v>
      </c>
      <c r="E52" s="204" t="n">
        <v>0</v>
      </c>
      <c r="F52" s="204" t="n">
        <v>0</v>
      </c>
      <c r="G52" s="204" t="n">
        <v>0</v>
      </c>
    </row>
    <row r="53" customFormat="false" ht="15.75" hidden="false" customHeight="false" outlineLevel="0" collapsed="false">
      <c r="A53" s="205" t="s">
        <v>439</v>
      </c>
      <c r="B53" s="206" t="s">
        <v>421</v>
      </c>
      <c r="C53" s="204" t="n">
        <v>0</v>
      </c>
      <c r="D53" s="204" t="n">
        <v>0</v>
      </c>
      <c r="E53" s="204" t="n">
        <v>0</v>
      </c>
      <c r="F53" s="204" t="n">
        <v>0</v>
      </c>
      <c r="G53" s="204" t="n">
        <v>0</v>
      </c>
    </row>
    <row r="54" customFormat="false" ht="15.75" hidden="false" customHeight="false" outlineLevel="0" collapsed="false">
      <c r="A54" s="205" t="s">
        <v>440</v>
      </c>
      <c r="B54" s="206" t="s">
        <v>423</v>
      </c>
      <c r="C54" s="204" t="n">
        <v>0</v>
      </c>
      <c r="D54" s="204" t="n">
        <v>0</v>
      </c>
      <c r="E54" s="204" t="n">
        <v>0</v>
      </c>
      <c r="F54" s="204" t="n">
        <v>0</v>
      </c>
      <c r="G54" s="204" t="n">
        <v>0</v>
      </c>
    </row>
    <row r="55" customFormat="false" ht="15.75" hidden="false" customHeight="false" outlineLevel="0" collapsed="false">
      <c r="A55" s="205" t="s">
        <v>441</v>
      </c>
      <c r="B55" s="206" t="s">
        <v>425</v>
      </c>
      <c r="C55" s="204" t="n">
        <v>0</v>
      </c>
      <c r="D55" s="204" t="n">
        <v>0</v>
      </c>
      <c r="E55" s="204" t="n">
        <v>0</v>
      </c>
      <c r="F55" s="204" t="n">
        <v>0</v>
      </c>
      <c r="G55" s="204" t="n">
        <v>0</v>
      </c>
    </row>
    <row r="56" customFormat="false" ht="15.75" hidden="false" customHeight="false" outlineLevel="0" collapsed="false">
      <c r="A56" s="205" t="s">
        <v>442</v>
      </c>
      <c r="B56" s="206" t="s">
        <v>427</v>
      </c>
      <c r="C56" s="204" t="n">
        <v>0</v>
      </c>
      <c r="D56" s="204" t="n">
        <v>0</v>
      </c>
      <c r="E56" s="204" t="n">
        <v>0</v>
      </c>
      <c r="F56" s="204" t="n">
        <v>0</v>
      </c>
      <c r="G56" s="204" t="n">
        <v>0</v>
      </c>
    </row>
    <row r="57" customFormat="false" ht="15.75" hidden="false" customHeight="false" outlineLevel="0" collapsed="false">
      <c r="A57" s="205" t="s">
        <v>443</v>
      </c>
      <c r="B57" s="210" t="s">
        <v>429</v>
      </c>
      <c r="C57" s="204" t="n">
        <v>0</v>
      </c>
      <c r="D57" s="204" t="n">
        <v>0</v>
      </c>
      <c r="E57" s="204" t="n">
        <v>0</v>
      </c>
      <c r="F57" s="204" t="n">
        <v>0</v>
      </c>
      <c r="G57" s="204" t="n">
        <v>0</v>
      </c>
    </row>
    <row r="58" customFormat="false" ht="26.85" hidden="false" customHeight="false" outlineLevel="0" collapsed="false">
      <c r="A58" s="205" t="s">
        <v>444</v>
      </c>
      <c r="B58" s="210" t="s">
        <v>431</v>
      </c>
      <c r="C58" s="204" t="n">
        <v>0</v>
      </c>
      <c r="D58" s="204" t="n">
        <v>0.005</v>
      </c>
      <c r="E58" s="204" t="n">
        <v>0.005</v>
      </c>
      <c r="F58" s="204" t="n">
        <v>0.005</v>
      </c>
      <c r="G58" s="204" t="n">
        <v>0.0045</v>
      </c>
    </row>
    <row r="59" customFormat="false" ht="35.25" hidden="false" customHeight="true" outlineLevel="0" collapsed="false">
      <c r="A59" s="202" t="s">
        <v>27</v>
      </c>
      <c r="B59" s="203" t="s">
        <v>445</v>
      </c>
      <c r="C59" s="204" t="s">
        <v>23</v>
      </c>
      <c r="D59" s="204" t="s">
        <v>23</v>
      </c>
      <c r="E59" s="204" t="s">
        <v>23</v>
      </c>
      <c r="F59" s="204" t="s">
        <v>23</v>
      </c>
      <c r="G59" s="204" t="s">
        <v>23</v>
      </c>
    </row>
    <row r="60" customFormat="false" ht="15.75" hidden="false" customHeight="false" outlineLevel="0" collapsed="false">
      <c r="A60" s="205" t="s">
        <v>446</v>
      </c>
      <c r="B60" s="206" t="s">
        <v>447</v>
      </c>
      <c r="C60" s="204" t="n">
        <f aca="false">C30</f>
        <v>0</v>
      </c>
      <c r="D60" s="204" t="n">
        <v>0.11693533</v>
      </c>
      <c r="E60" s="204" t="n">
        <v>0.11693533</v>
      </c>
      <c r="F60" s="204" t="n">
        <v>0.11669443</v>
      </c>
      <c r="G60" s="204" t="n">
        <v>0.10918216</v>
      </c>
    </row>
    <row r="61" customFormat="false" ht="15.75" hidden="false" customHeight="false" outlineLevel="0" collapsed="false">
      <c r="A61" s="205" t="s">
        <v>448</v>
      </c>
      <c r="B61" s="206" t="s">
        <v>449</v>
      </c>
      <c r="C61" s="204" t="n">
        <v>0</v>
      </c>
      <c r="D61" s="204" t="n">
        <v>0</v>
      </c>
      <c r="E61" s="204" t="n">
        <v>0</v>
      </c>
      <c r="F61" s="204" t="n">
        <v>0</v>
      </c>
      <c r="G61" s="204" t="n">
        <v>0</v>
      </c>
    </row>
    <row r="62" customFormat="false" ht="15.75" hidden="false" customHeight="false" outlineLevel="0" collapsed="false">
      <c r="A62" s="205" t="s">
        <v>450</v>
      </c>
      <c r="B62" s="210" t="s">
        <v>451</v>
      </c>
      <c r="C62" s="204" t="n">
        <v>0</v>
      </c>
      <c r="D62" s="204" t="n">
        <v>0</v>
      </c>
      <c r="E62" s="204" t="n">
        <v>0</v>
      </c>
      <c r="F62" s="204" t="n">
        <v>0</v>
      </c>
      <c r="G62" s="204" t="n">
        <v>0</v>
      </c>
    </row>
    <row r="63" customFormat="false" ht="15.75" hidden="false" customHeight="false" outlineLevel="0" collapsed="false">
      <c r="A63" s="205" t="s">
        <v>452</v>
      </c>
      <c r="B63" s="210" t="s">
        <v>453</v>
      </c>
      <c r="C63" s="204" t="n">
        <v>0</v>
      </c>
      <c r="D63" s="204" t="n">
        <v>0</v>
      </c>
      <c r="E63" s="204" t="n">
        <v>0</v>
      </c>
      <c r="F63" s="204" t="n">
        <v>0</v>
      </c>
      <c r="G63" s="204" t="n">
        <v>0</v>
      </c>
    </row>
    <row r="64" customFormat="false" ht="15.75" hidden="false" customHeight="false" outlineLevel="0" collapsed="false">
      <c r="A64" s="205" t="s">
        <v>454</v>
      </c>
      <c r="B64" s="210" t="s">
        <v>455</v>
      </c>
      <c r="C64" s="204" t="n">
        <v>0</v>
      </c>
      <c r="D64" s="204" t="n">
        <v>0</v>
      </c>
      <c r="E64" s="204" t="n">
        <v>0</v>
      </c>
      <c r="F64" s="204" t="n">
        <v>0</v>
      </c>
      <c r="G64" s="204" t="n">
        <v>0</v>
      </c>
    </row>
    <row r="65" customFormat="false" ht="15.75" hidden="false" customHeight="false" outlineLevel="0" collapsed="false">
      <c r="A65" s="205" t="s">
        <v>456</v>
      </c>
      <c r="B65" s="206" t="s">
        <v>457</v>
      </c>
      <c r="C65" s="204" t="n">
        <v>0</v>
      </c>
      <c r="D65" s="204" t="n">
        <v>0</v>
      </c>
      <c r="E65" s="204" t="n">
        <v>0</v>
      </c>
      <c r="F65" s="204" t="n">
        <v>0</v>
      </c>
      <c r="G65" s="204" t="n">
        <v>0</v>
      </c>
    </row>
    <row r="66" customFormat="false" ht="15.75" hidden="false" customHeight="false" outlineLevel="0" collapsed="false">
      <c r="A66" s="205" t="s">
        <v>458</v>
      </c>
      <c r="B66" s="206" t="s">
        <v>459</v>
      </c>
      <c r="C66" s="204" t="n">
        <v>0</v>
      </c>
      <c r="D66" s="204" t="n">
        <v>0</v>
      </c>
      <c r="E66" s="204" t="n">
        <v>0</v>
      </c>
      <c r="F66" s="204" t="n">
        <v>0</v>
      </c>
      <c r="G66" s="204" t="n">
        <v>0</v>
      </c>
    </row>
    <row r="67" customFormat="false" ht="15.75" hidden="false" customHeight="false" outlineLevel="0" collapsed="false">
      <c r="A67" s="205" t="s">
        <v>460</v>
      </c>
      <c r="B67" s="206" t="s">
        <v>461</v>
      </c>
      <c r="C67" s="204" t="n">
        <v>0</v>
      </c>
      <c r="D67" s="204" t="n">
        <v>0</v>
      </c>
      <c r="E67" s="204" t="n">
        <v>0</v>
      </c>
      <c r="F67" s="204" t="n">
        <v>0</v>
      </c>
      <c r="G67" s="204" t="n">
        <v>0</v>
      </c>
    </row>
    <row r="68" customFormat="false" ht="15.75" hidden="false" customHeight="false" outlineLevel="0" collapsed="false">
      <c r="A68" s="205" t="s">
        <v>462</v>
      </c>
      <c r="B68" s="210" t="s">
        <v>463</v>
      </c>
      <c r="C68" s="204" t="n">
        <v>0</v>
      </c>
      <c r="D68" s="204" t="n">
        <v>0</v>
      </c>
      <c r="E68" s="204" t="n">
        <v>0</v>
      </c>
      <c r="F68" s="204" t="n">
        <v>0</v>
      </c>
      <c r="G68" s="204" t="n">
        <v>0</v>
      </c>
    </row>
    <row r="69" customFormat="false" ht="15.75" hidden="false" customHeight="false" outlineLevel="0" collapsed="false">
      <c r="A69" s="205" t="s">
        <v>464</v>
      </c>
      <c r="B69" s="210" t="s">
        <v>465</v>
      </c>
      <c r="C69" s="204" t="n">
        <v>0</v>
      </c>
      <c r="D69" s="204" t="n">
        <v>0.005</v>
      </c>
      <c r="E69" s="204" t="n">
        <v>0.005</v>
      </c>
      <c r="F69" s="204" t="n">
        <v>0.005</v>
      </c>
      <c r="G69" s="204" t="n">
        <v>0.0045</v>
      </c>
    </row>
    <row r="70" customFormat="false" ht="36.75" hidden="false" customHeight="true" outlineLevel="0" collapsed="false">
      <c r="A70" s="202" t="s">
        <v>30</v>
      </c>
      <c r="B70" s="211" t="s">
        <v>466</v>
      </c>
      <c r="C70" s="204" t="n">
        <v>0</v>
      </c>
      <c r="D70" s="204" t="n">
        <v>0</v>
      </c>
      <c r="E70" s="204" t="n">
        <v>0</v>
      </c>
      <c r="F70" s="204" t="n">
        <v>0</v>
      </c>
      <c r="G70" s="204" t="n">
        <v>0</v>
      </c>
    </row>
    <row r="71" customFormat="false" ht="15.75" hidden="false" customHeight="false" outlineLevel="0" collapsed="false">
      <c r="A71" s="202" t="s">
        <v>33</v>
      </c>
      <c r="B71" s="203" t="s">
        <v>467</v>
      </c>
      <c r="C71" s="204" t="s">
        <v>23</v>
      </c>
      <c r="D71" s="204" t="s">
        <v>23</v>
      </c>
      <c r="E71" s="204" t="s">
        <v>23</v>
      </c>
      <c r="F71" s="204" t="s">
        <v>23</v>
      </c>
      <c r="G71" s="204" t="s">
        <v>23</v>
      </c>
    </row>
    <row r="72" customFormat="false" ht="15.75" hidden="false" customHeight="false" outlineLevel="0" collapsed="false">
      <c r="A72" s="205" t="s">
        <v>468</v>
      </c>
      <c r="B72" s="212" t="s">
        <v>434</v>
      </c>
      <c r="C72" s="204" t="n">
        <v>0</v>
      </c>
      <c r="D72" s="204" t="n">
        <v>0</v>
      </c>
      <c r="E72" s="204" t="n">
        <v>0</v>
      </c>
      <c r="F72" s="204" t="n">
        <v>0</v>
      </c>
      <c r="G72" s="204" t="n">
        <v>0</v>
      </c>
    </row>
    <row r="73" customFormat="false" ht="15.75" hidden="false" customHeight="false" outlineLevel="0" collapsed="false">
      <c r="A73" s="205" t="s">
        <v>469</v>
      </c>
      <c r="B73" s="212" t="s">
        <v>413</v>
      </c>
      <c r="C73" s="204" t="n">
        <v>0</v>
      </c>
      <c r="D73" s="204" t="n">
        <v>0</v>
      </c>
      <c r="E73" s="204" t="n">
        <v>0</v>
      </c>
      <c r="F73" s="204" t="n">
        <v>0</v>
      </c>
      <c r="G73" s="204" t="n">
        <v>0</v>
      </c>
    </row>
    <row r="74" customFormat="false" ht="15.75" hidden="false" customHeight="false" outlineLevel="0" collapsed="false">
      <c r="A74" s="205" t="s">
        <v>470</v>
      </c>
      <c r="B74" s="212" t="s">
        <v>415</v>
      </c>
      <c r="C74" s="204" t="n">
        <v>0</v>
      </c>
      <c r="D74" s="204" t="n">
        <v>0</v>
      </c>
      <c r="E74" s="204" t="n">
        <v>0</v>
      </c>
      <c r="F74" s="204" t="n">
        <v>0</v>
      </c>
      <c r="G74" s="204" t="n">
        <v>0</v>
      </c>
    </row>
    <row r="75" customFormat="false" ht="15.75" hidden="false" customHeight="false" outlineLevel="0" collapsed="false">
      <c r="A75" s="205" t="s">
        <v>471</v>
      </c>
      <c r="B75" s="212" t="s">
        <v>472</v>
      </c>
      <c r="C75" s="204" t="n">
        <v>0</v>
      </c>
      <c r="D75" s="204" t="n">
        <v>0</v>
      </c>
      <c r="E75" s="204" t="n">
        <v>0</v>
      </c>
      <c r="F75" s="204" t="n">
        <v>0</v>
      </c>
      <c r="G75" s="204" t="n">
        <v>0</v>
      </c>
    </row>
    <row r="76" customFormat="false" ht="15.75" hidden="false" customHeight="false" outlineLevel="0" collapsed="false">
      <c r="A76" s="205" t="s">
        <v>473</v>
      </c>
      <c r="B76" s="206" t="s">
        <v>423</v>
      </c>
      <c r="C76" s="204" t="n">
        <v>0</v>
      </c>
      <c r="D76" s="204" t="n">
        <v>0</v>
      </c>
      <c r="E76" s="204" t="n">
        <v>0</v>
      </c>
      <c r="F76" s="204" t="n">
        <v>0</v>
      </c>
      <c r="G76" s="204" t="n">
        <v>0</v>
      </c>
    </row>
    <row r="77" customFormat="false" ht="15.75" hidden="false" customHeight="false" outlineLevel="0" collapsed="false">
      <c r="A77" s="205" t="s">
        <v>474</v>
      </c>
      <c r="B77" s="206" t="s">
        <v>425</v>
      </c>
      <c r="C77" s="204" t="n">
        <v>0</v>
      </c>
      <c r="D77" s="204" t="n">
        <v>0</v>
      </c>
      <c r="E77" s="204" t="n">
        <v>0</v>
      </c>
      <c r="F77" s="204" t="n">
        <v>0</v>
      </c>
      <c r="G77" s="204" t="n">
        <v>0</v>
      </c>
    </row>
    <row r="78" customFormat="false" ht="15.75" hidden="false" customHeight="false" outlineLevel="0" collapsed="false">
      <c r="A78" s="205" t="s">
        <v>475</v>
      </c>
      <c r="B78" s="206" t="s">
        <v>427</v>
      </c>
      <c r="C78" s="204" t="n">
        <v>0</v>
      </c>
      <c r="D78" s="204" t="n">
        <v>0</v>
      </c>
      <c r="E78" s="204" t="n">
        <v>0</v>
      </c>
      <c r="F78" s="204" t="n">
        <v>0</v>
      </c>
      <c r="G78" s="204" t="n">
        <v>0</v>
      </c>
    </row>
    <row r="79" customFormat="false" ht="15.75" hidden="false" customHeight="false" outlineLevel="0" collapsed="false">
      <c r="A79" s="205" t="s">
        <v>476</v>
      </c>
      <c r="B79" s="210" t="s">
        <v>429</v>
      </c>
      <c r="C79" s="204" t="n">
        <v>0</v>
      </c>
      <c r="D79" s="204" t="n">
        <v>0</v>
      </c>
      <c r="E79" s="204" t="n">
        <v>0</v>
      </c>
      <c r="F79" s="204" t="n">
        <v>0</v>
      </c>
      <c r="G79" s="204" t="n">
        <v>0</v>
      </c>
    </row>
    <row r="80" customFormat="false" ht="25.55" hidden="false" customHeight="false" outlineLevel="0" collapsed="false">
      <c r="A80" s="205" t="s">
        <v>476</v>
      </c>
      <c r="B80" s="210" t="s">
        <v>431</v>
      </c>
      <c r="C80" s="204" t="n">
        <v>0</v>
      </c>
      <c r="D80" s="204" t="n">
        <v>0</v>
      </c>
      <c r="E80" s="204" t="n">
        <v>0</v>
      </c>
      <c r="F80" s="204" t="n">
        <v>0</v>
      </c>
      <c r="G80" s="204" t="n">
        <v>0</v>
      </c>
    </row>
    <row r="81" customFormat="false" ht="50.25" hidden="false" customHeight="true" outlineLevel="0" collapsed="false">
      <c r="A81" s="173"/>
      <c r="B81" s="213"/>
      <c r="C81" s="213"/>
      <c r="D81" s="213"/>
      <c r="E81" s="213"/>
      <c r="F81" s="213"/>
      <c r="G81" s="213"/>
    </row>
    <row r="82" customFormat="false" ht="15.75" hidden="false" customHeight="false" outlineLevel="0" collapsed="false">
      <c r="A82" s="173"/>
      <c r="B82" s="173"/>
      <c r="C82" s="173"/>
      <c r="D82" s="173"/>
      <c r="E82" s="173"/>
    </row>
    <row r="83" customFormat="false" ht="36.75" hidden="false" customHeight="true" outlineLevel="0" collapsed="false">
      <c r="A83" s="173"/>
      <c r="B83" s="214"/>
      <c r="C83" s="214"/>
      <c r="D83" s="214"/>
      <c r="E83" s="214"/>
      <c r="F83" s="214"/>
      <c r="G83" s="214"/>
    </row>
    <row r="84" customFormat="false" ht="15.75" hidden="false" customHeight="false" outlineLevel="0" collapsed="false">
      <c r="A84" s="173"/>
      <c r="B84" s="192"/>
      <c r="C84" s="192"/>
      <c r="D84" s="192"/>
      <c r="E84" s="192"/>
    </row>
    <row r="85" customFormat="false" ht="51" hidden="false" customHeight="true" outlineLevel="0" collapsed="false">
      <c r="A85" s="173"/>
      <c r="B85" s="214"/>
      <c r="C85" s="214"/>
      <c r="D85" s="214"/>
      <c r="E85" s="214"/>
      <c r="F85" s="214"/>
      <c r="G85" s="214"/>
    </row>
    <row r="86" customFormat="false" ht="32.25" hidden="false" customHeight="true" outlineLevel="0" collapsed="false">
      <c r="A86" s="173"/>
      <c r="B86" s="214"/>
      <c r="C86" s="214"/>
      <c r="D86" s="214"/>
      <c r="E86" s="214"/>
      <c r="F86" s="214"/>
      <c r="G86" s="214"/>
    </row>
    <row r="87" customFormat="false" ht="51.75" hidden="false" customHeight="true" outlineLevel="0" collapsed="false">
      <c r="A87" s="173"/>
      <c r="B87" s="214"/>
      <c r="C87" s="214"/>
      <c r="D87" s="214"/>
      <c r="E87" s="214"/>
      <c r="F87" s="214"/>
      <c r="G87" s="214"/>
    </row>
    <row r="88" customFormat="false" ht="21.75" hidden="false" customHeight="true" outlineLevel="0" collapsed="false">
      <c r="A88" s="173"/>
      <c r="B88" s="215"/>
      <c r="C88" s="215"/>
      <c r="D88" s="215"/>
      <c r="E88" s="215"/>
      <c r="F88" s="215"/>
      <c r="G88" s="215"/>
    </row>
    <row r="89" customFormat="false" ht="23.25" hidden="false" customHeight="true" outlineLevel="0" collapsed="false">
      <c r="A89" s="173"/>
      <c r="B89" s="216"/>
      <c r="C89" s="216"/>
      <c r="D89" s="216"/>
      <c r="E89" s="216"/>
    </row>
    <row r="90" customFormat="false" ht="18.75" hidden="false" customHeight="true" outlineLevel="0" collapsed="false">
      <c r="A90" s="173"/>
      <c r="B90" s="217"/>
      <c r="C90" s="217"/>
      <c r="D90" s="217"/>
      <c r="E90" s="217"/>
      <c r="F90" s="217"/>
      <c r="G90" s="217"/>
    </row>
    <row r="91" customFormat="false" ht="15.75" hidden="false" customHeight="false" outlineLevel="0" collapsed="false">
      <c r="A91" s="173"/>
      <c r="B91" s="173"/>
      <c r="C91" s="173"/>
      <c r="D91" s="173"/>
      <c r="E91" s="173"/>
    </row>
    <row r="92" customFormat="false" ht="15.75" hidden="false" customHeight="false" outlineLevel="0" collapsed="false">
      <c r="A92" s="173"/>
      <c r="B92" s="173"/>
      <c r="C92" s="173"/>
      <c r="D92" s="173"/>
      <c r="E92" s="173"/>
    </row>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row r="102" s="195" customFormat="true" ht="15.75" hidden="false" customHeight="false" outlineLevel="0" collapsed="false"/>
    <row r="103" s="195" customFormat="true" ht="15.75" hidden="false" customHeight="false" outlineLevel="0" collapsed="false"/>
    <row r="104" s="195" customFormat="true" ht="15.75" hidden="false" customHeight="false" outlineLevel="0" collapsed="false"/>
    <row r="105"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83:G83"/>
    <mergeCell ref="B85:G85"/>
    <mergeCell ref="B86:G86"/>
    <mergeCell ref="B87:G87"/>
    <mergeCell ref="B88:G88"/>
    <mergeCell ref="B90:G90"/>
  </mergeCells>
  <conditionalFormatting sqref="F79:G79">
    <cfRule type="cellIs" priority="2" operator="equal" aboveAverage="0" equalAverage="0" bottom="0" percent="0" rank="0" text="" dxfId="9">
      <formula>""</formula>
    </cfRule>
  </conditionalFormatting>
  <conditionalFormatting sqref="F68:G68">
    <cfRule type="cellIs" priority="3" operator="equal" aboveAverage="0" equalAverage="0" bottom="0" percent="0" rank="0" text="" dxfId="10">
      <formula>""</formula>
    </cfRule>
  </conditionalFormatting>
  <conditionalFormatting sqref="F57:G57">
    <cfRule type="cellIs" priority="4" operator="equal" aboveAverage="0" equalAverage="0" bottom="0" percent="0" rank="0" text="" dxfId="11">
      <formula>""</formula>
    </cfRule>
  </conditionalFormatting>
  <conditionalFormatting sqref="F45:G45">
    <cfRule type="cellIs" priority="5" operator="equal" aboveAverage="0" equalAverage="0" bottom="0" percent="0" rank="0" text="" dxfId="12">
      <formula>""</formula>
    </cfRule>
  </conditionalFormatting>
  <conditionalFormatting sqref="F34:G34">
    <cfRule type="cellIs" priority="6" operator="equal" aboveAverage="0" equalAverage="0" bottom="0" percent="0" rank="0" text="" dxfId="13">
      <formula>""</formula>
    </cfRule>
  </conditionalFormatting>
  <conditionalFormatting sqref="F33:G33">
    <cfRule type="cellIs" priority="7" operator="equal" aboveAverage="0" equalAverage="0" bottom="0" percent="0" rank="0" text="" dxfId="14">
      <formula>""</formula>
    </cfRule>
  </conditionalFormatting>
  <conditionalFormatting sqref="F32:G32">
    <cfRule type="cellIs" priority="8" operator="equal" aboveAverage="0" equalAverage="0" bottom="0" percent="0" rank="0" text="" dxfId="15">
      <formula>""</formula>
    </cfRule>
  </conditionalFormatting>
  <conditionalFormatting sqref="F31:G31">
    <cfRule type="cellIs" priority="9" operator="equal" aboveAverage="0" equalAverage="0" bottom="0" percent="0" rank="0" text="" dxfId="16">
      <formula>""</formula>
    </cfRule>
  </conditionalFormatting>
  <conditionalFormatting sqref="F29:G29">
    <cfRule type="cellIs" priority="10" operator="equal" aboveAverage="0" equalAverage="0" bottom="0" percent="0" rank="0" text="" dxfId="17">
      <formula>""</formula>
    </cfRule>
  </conditionalFormatting>
  <conditionalFormatting sqref="F29:G29">
    <cfRule type="cellIs" priority="11" operator="equal" aboveAverage="0" equalAverage="0" bottom="0" percent="0" rank="0" text="" dxfId="18">
      <formula>""</formula>
    </cfRule>
  </conditionalFormatting>
  <conditionalFormatting sqref="F28:G28">
    <cfRule type="cellIs" priority="12" operator="equal" aboveAverage="0" equalAverage="0" bottom="0" percent="0" rank="0" text="" dxfId="19">
      <formula>""</formula>
    </cfRule>
  </conditionalFormatting>
  <conditionalFormatting sqref="F28:G28">
    <cfRule type="cellIs" priority="13" operator="equal" aboveAverage="0" equalAverage="0" bottom="0" percent="0" rank="0" text="" dxfId="20">
      <formula>""</formula>
    </cfRule>
  </conditionalFormatting>
  <conditionalFormatting sqref="G70:G78 F80:G80 F70 F72:F78">
    <cfRule type="cellIs" priority="14" operator="equal" aboveAverage="0" equalAverage="0" bottom="0" percent="0" rank="0" text="" dxfId="21">
      <formula>""</formula>
    </cfRule>
  </conditionalFormatting>
  <conditionalFormatting sqref="F62:G67 F69">
    <cfRule type="cellIs" priority="15" operator="equal" aboveAverage="0" equalAverage="0" bottom="0" percent="0" rank="0" text="" dxfId="22">
      <formula>""</formula>
    </cfRule>
  </conditionalFormatting>
  <conditionalFormatting sqref="F50:G56 G58:G61 F58 F60:F61 G69">
    <cfRule type="cellIs" priority="16" operator="equal" aboveAverage="0" equalAverage="0" bottom="0" percent="0" rank="0" text="" dxfId="23">
      <formula>""</formula>
    </cfRule>
  </conditionalFormatting>
  <conditionalFormatting sqref="F36:G44 G46:G49 G35 F46 F48:F49">
    <cfRule type="cellIs" priority="17" operator="equal" aboveAverage="0" equalAverage="0" bottom="0" percent="0" rank="0" text="" dxfId="24">
      <formula>""</formula>
    </cfRule>
  </conditionalFormatting>
  <conditionalFormatting sqref="F30:G30">
    <cfRule type="cellIs" priority="18" operator="equal" aboveAverage="0" equalAverage="0" bottom="0" percent="0" rank="0" text="" dxfId="25">
      <formula>""</formula>
    </cfRule>
  </conditionalFormatting>
  <conditionalFormatting sqref="F24:G26">
    <cfRule type="cellIs" priority="19" operator="equal" aboveAverage="0" equalAverage="0" bottom="0" percent="0" rank="0" text="" dxfId="26">
      <formula>""</formula>
    </cfRule>
  </conditionalFormatting>
  <conditionalFormatting sqref="F30:G30 F24:G26 G35:G80 F36:F46 F72:F80 F48:F58 F60:F70">
    <cfRule type="cellIs" priority="20" operator="equal" aboveAverage="0" equalAverage="0" bottom="0" percent="0" rank="0" text="" dxfId="27">
      <formula>""</formula>
    </cfRule>
  </conditionalFormatting>
  <conditionalFormatting sqref="G20:G22">
    <cfRule type="cellIs" priority="21" operator="equal" aboveAverage="0" equalAverage="0" bottom="0" percent="0" rank="0" text="" dxfId="28">
      <formula>""</formula>
    </cfRule>
  </conditionalFormatting>
  <conditionalFormatting sqref="B80">
    <cfRule type="cellIs" priority="22" operator="equal" aboveAverage="0" equalAverage="0" bottom="0" percent="0" rank="0" text="" dxfId="29">
      <formula>""</formula>
    </cfRule>
  </conditionalFormatting>
  <conditionalFormatting sqref="A79:B79">
    <cfRule type="cellIs" priority="23" operator="equal" aboveAverage="0" equalAverage="0" bottom="0" percent="0" rank="0" text="" dxfId="30">
      <formula>""</formula>
    </cfRule>
  </conditionalFormatting>
  <conditionalFormatting sqref="E20 E22">
    <cfRule type="cellIs" priority="24" operator="equal" aboveAverage="0" equalAverage="0" bottom="0" percent="0" rank="0" text="" dxfId="31">
      <formula>""</formula>
    </cfRule>
  </conditionalFormatting>
  <conditionalFormatting sqref="A59:B61">
    <cfRule type="cellIs" priority="25" operator="equal" aboveAverage="0" equalAverage="0" bottom="0" percent="0" rank="0" text="" dxfId="32">
      <formula>""</formula>
    </cfRule>
  </conditionalFormatting>
  <conditionalFormatting sqref="A47:B49">
    <cfRule type="cellIs" priority="26" operator="equal" aboveAverage="0" equalAverage="0" bottom="0" percent="0" rank="0" text="" dxfId="33">
      <formula>""</formula>
    </cfRule>
  </conditionalFormatting>
  <conditionalFormatting sqref="A76:B78 A80">
    <cfRule type="cellIs" priority="27" operator="equal" aboveAverage="0" equalAverage="0" bottom="0" percent="0" rank="0" text="" dxfId="34">
      <formula>""</formula>
    </cfRule>
  </conditionalFormatting>
  <conditionalFormatting sqref="A65:B67 A42:B44 A54:B56 C20:D22 F20:F22 A46:B49 A58:B61 A69:B69 A45:B45 A57:B57 A68:C68">
    <cfRule type="cellIs" priority="28" operator="equal" aboveAverage="0" equalAverage="0" bottom="0" percent="0" rank="0" text="" dxfId="35">
      <formula>""</formula>
    </cfRule>
  </conditionalFormatting>
  <conditionalFormatting sqref="D29:E29">
    <cfRule type="cellIs" priority="29" operator="equal" aboveAverage="0" equalAverage="0" bottom="0" percent="0" rank="0" text="" dxfId="36">
      <formula>""</formula>
    </cfRule>
  </conditionalFormatting>
  <conditionalFormatting sqref="D29:E29">
    <cfRule type="cellIs" priority="30" operator="equal" aboveAverage="0" equalAverage="0" bottom="0" percent="0" rank="0" text="" dxfId="37">
      <formula>""</formula>
    </cfRule>
  </conditionalFormatting>
  <conditionalFormatting sqref="C79">
    <cfRule type="cellIs" priority="31" operator="equal" aboveAverage="0" equalAverage="0" bottom="0" percent="0" rank="0" text="" dxfId="38">
      <formula>""</formula>
    </cfRule>
  </conditionalFormatting>
  <conditionalFormatting sqref="C57">
    <cfRule type="cellIs" priority="32" operator="equal" aboveAverage="0" equalAverage="0" bottom="0" percent="0" rank="0" text="" dxfId="6">
      <formula>""</formula>
    </cfRule>
  </conditionalFormatting>
  <conditionalFormatting sqref="C45">
    <cfRule type="cellIs" priority="33" operator="equal" aboveAverage="0" equalAverage="0" bottom="0" percent="0" rank="0" text="" dxfId="39">
      <formula>""</formula>
    </cfRule>
  </conditionalFormatting>
  <conditionalFormatting sqref="D32">
    <cfRule type="cellIs" priority="34" operator="equal" aboveAverage="0" equalAverage="0" bottom="0" percent="0" rank="0" text="" dxfId="40">
      <formula>""</formula>
    </cfRule>
  </conditionalFormatting>
  <conditionalFormatting sqref="D24">
    <cfRule type="cellIs" priority="35" operator="equal" aboveAverage="0" equalAverage="0" bottom="0" percent="0" rank="0" text="" dxfId="41">
      <formula>""</formula>
    </cfRule>
  </conditionalFormatting>
  <conditionalFormatting sqref="D24">
    <cfRule type="cellIs" priority="36" operator="equal" aboveAverage="0" equalAverage="0" bottom="0" percent="0" rank="0" text="" dxfId="42">
      <formula>""</formula>
    </cfRule>
  </conditionalFormatting>
  <conditionalFormatting sqref="D62:D65">
    <cfRule type="cellIs" priority="37" operator="equal" aboveAverage="0" equalAverage="0" bottom="0" percent="0" rank="0" text="" dxfId="43">
      <formula>""</formula>
    </cfRule>
  </conditionalFormatting>
  <conditionalFormatting sqref="D60:D61">
    <cfRule type="cellIs" priority="38" operator="equal" aboveAverage="0" equalAverage="0" bottom="0" percent="0" rank="0" text="" dxfId="44">
      <formula>""</formula>
    </cfRule>
  </conditionalFormatting>
  <conditionalFormatting sqref="D54">
    <cfRule type="cellIs" priority="39" operator="equal" aboveAverage="0" equalAverage="0" bottom="0" percent="0" rank="0" text="" dxfId="45">
      <formula>""</formula>
    </cfRule>
  </conditionalFormatting>
  <conditionalFormatting sqref="D42">
    <cfRule type="cellIs" priority="40" operator="equal" aboveAverage="0" equalAverage="0" bottom="0" percent="0" rank="0" text="" dxfId="46">
      <formula>""</formula>
    </cfRule>
  </conditionalFormatting>
  <conditionalFormatting sqref="D34">
    <cfRule type="cellIs" priority="41" operator="equal" aboveAverage="0" equalAverage="0" bottom="0" percent="0" rank="0" text="" dxfId="47">
      <formula>""</formula>
    </cfRule>
  </conditionalFormatting>
  <conditionalFormatting sqref="D33">
    <cfRule type="cellIs" priority="42" operator="equal" aboveAverage="0" equalAverage="0" bottom="0" percent="0" rank="0" text="" dxfId="48">
      <formula>""</formula>
    </cfRule>
  </conditionalFormatting>
  <conditionalFormatting sqref="D31">
    <cfRule type="cellIs" priority="43" operator="equal" aboveAverage="0" equalAverage="0" bottom="0" percent="0" rank="0" text="" dxfId="49">
      <formula>""</formula>
    </cfRule>
  </conditionalFormatting>
  <conditionalFormatting sqref="C34">
    <cfRule type="cellIs" priority="44" operator="equal" aboveAverage="0" equalAverage="0" bottom="0" percent="0" rank="0" text="" dxfId="50">
      <formula>""</formula>
    </cfRule>
  </conditionalFormatting>
  <conditionalFormatting sqref="C33">
    <cfRule type="cellIs" priority="45" operator="equal" aboveAverage="0" equalAverage="0" bottom="0" percent="0" rank="0" text="" dxfId="51">
      <formula>""</formula>
    </cfRule>
  </conditionalFormatting>
  <conditionalFormatting sqref="C32">
    <cfRule type="cellIs" priority="46" operator="equal" aboveAverage="0" equalAverage="0" bottom="0" percent="0" rank="0" text="" dxfId="52">
      <formula>""</formula>
    </cfRule>
  </conditionalFormatting>
  <conditionalFormatting sqref="C31">
    <cfRule type="cellIs" priority="47" operator="equal" aboveAverage="0" equalAverage="0" bottom="0" percent="0" rank="0" text="" dxfId="53">
      <formula>""</formula>
    </cfRule>
  </conditionalFormatting>
  <conditionalFormatting sqref="C29">
    <cfRule type="cellIs" priority="48" operator="equal" aboveAverage="0" equalAverage="0" bottom="0" percent="0" rank="0" text="" dxfId="54">
      <formula>""</formula>
    </cfRule>
  </conditionalFormatting>
  <conditionalFormatting sqref="C29">
    <cfRule type="cellIs" priority="49" operator="equal" aboveAverage="0" equalAverage="0" bottom="0" percent="0" rank="0" text="" dxfId="55">
      <formula>""</formula>
    </cfRule>
  </conditionalFormatting>
  <conditionalFormatting sqref="C28">
    <cfRule type="cellIs" priority="50" operator="equal" aboveAverage="0" equalAverage="0" bottom="0" percent="0" rank="0" text="" dxfId="56">
      <formula>""</formula>
    </cfRule>
  </conditionalFormatting>
  <conditionalFormatting sqref="C28">
    <cfRule type="cellIs" priority="51" operator="equal" aboveAverage="0" equalAverage="0" bottom="0" percent="0" rank="0" text="" dxfId="57">
      <formula>""</formula>
    </cfRule>
  </conditionalFormatting>
  <conditionalFormatting sqref="C70:C78 C80">
    <cfRule type="cellIs" priority="52" operator="equal" aboveAverage="0" equalAverage="0" bottom="0" percent="0" rank="0" text="" dxfId="58">
      <formula>""</formula>
    </cfRule>
  </conditionalFormatting>
  <conditionalFormatting sqref="C62:C67 C69">
    <cfRule type="cellIs" priority="53" operator="equal" aboveAverage="0" equalAverage="0" bottom="0" percent="0" rank="0" text="" dxfId="59">
      <formula>""</formula>
    </cfRule>
  </conditionalFormatting>
  <conditionalFormatting sqref="C50:C56 C58:C61">
    <cfRule type="cellIs" priority="54" operator="equal" aboveAverage="0" equalAverage="0" bottom="0" percent="0" rank="0" text="" dxfId="60">
      <formula>""</formula>
    </cfRule>
  </conditionalFormatting>
  <conditionalFormatting sqref="C35:C44 C46:C49">
    <cfRule type="cellIs" priority="55" operator="equal" aboveAverage="0" equalAverage="0" bottom="0" percent="0" rank="0" text="" dxfId="61">
      <formula>""</formula>
    </cfRule>
  </conditionalFormatting>
  <conditionalFormatting sqref="C30:D30">
    <cfRule type="cellIs" priority="56" operator="equal" aboveAverage="0" equalAverage="0" bottom="0" percent="0" rank="0" text="" dxfId="62">
      <formula>""</formula>
    </cfRule>
  </conditionalFormatting>
  <conditionalFormatting sqref="C24:C26">
    <cfRule type="cellIs" priority="57" operator="equal" aboveAverage="0" equalAverage="0" bottom="0" percent="0" rank="0" text="" dxfId="63">
      <formula>""</formula>
    </cfRule>
  </conditionalFormatting>
  <conditionalFormatting sqref="C30:D30 C24:E26 C35:D80 E31:E80 F35 F47 F59 F71">
    <cfRule type="cellIs" priority="58" operator="equal" aboveAverage="0" equalAverage="0" bottom="0" percent="0" rank="0" text="" dxfId="64">
      <formula>""</formula>
    </cfRule>
  </conditionalFormatting>
  <conditionalFormatting sqref="E27">
    <cfRule type="cellIs" priority="59" operator="equal" aboveAverage="0" equalAverage="0" bottom="0" percent="0" rank="0" text="" dxfId="65">
      <formula>""</formula>
    </cfRule>
  </conditionalFormatting>
  <conditionalFormatting sqref="E27">
    <cfRule type="cellIs" priority="60" operator="equal" aboveAverage="0" equalAverage="0" bottom="0" percent="0" rank="0" text="" dxfId="66">
      <formula>""</formula>
    </cfRule>
  </conditionalFormatting>
  <conditionalFormatting sqref="E30">
    <cfRule type="cellIs" priority="61" operator="equal" aboveAverage="0" equalAverage="0" bottom="0" percent="0" rank="0" text="" dxfId="67">
      <formula>""</formula>
    </cfRule>
  </conditionalFormatting>
  <conditionalFormatting sqref="E30">
    <cfRule type="cellIs" priority="62" operator="equal" aboveAverage="0" equalAverage="0" bottom="0" percent="0" rank="0" text="" dxfId="68">
      <formula>""</formula>
    </cfRule>
  </conditionalFormatting>
  <conditionalFormatting sqref="E30">
    <cfRule type="cellIs" priority="63" operator="equal" aboveAverage="0" equalAverage="0" bottom="0" percent="0" rank="0" text="" dxfId="69">
      <formula>""</formula>
    </cfRule>
  </conditionalFormatting>
  <conditionalFormatting sqref="E24">
    <cfRule type="cellIs" priority="64" operator="equal" aboveAverage="0" equalAverage="0" bottom="0" percent="0" rank="0" text="" dxfId="70">
      <formula>""</formula>
    </cfRule>
  </conditionalFormatting>
  <conditionalFormatting sqref="E24">
    <cfRule type="cellIs" priority="65" operator="equal" aboveAverage="0" equalAverage="0" bottom="0" percent="0" rank="0" text="" dxfId="7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W52" activeCellId="0" sqref="W52"/>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O_525-ХВС-3</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Строительство водопровода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477</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478</v>
      </c>
      <c r="B22" s="223" t="s">
        <v>479</v>
      </c>
      <c r="C22" s="222" t="s">
        <v>480</v>
      </c>
      <c r="D22" s="222" t="s">
        <v>481</v>
      </c>
      <c r="E22" s="222" t="s">
        <v>482</v>
      </c>
      <c r="F22" s="222"/>
      <c r="G22" s="222"/>
      <c r="H22" s="222"/>
      <c r="I22" s="222"/>
      <c r="J22" s="222"/>
      <c r="K22" s="222"/>
      <c r="L22" s="222"/>
      <c r="M22" s="222" t="s">
        <v>483</v>
      </c>
      <c r="N22" s="222" t="s">
        <v>484</v>
      </c>
      <c r="O22" s="222" t="s">
        <v>485</v>
      </c>
      <c r="P22" s="222" t="s">
        <v>486</v>
      </c>
      <c r="Q22" s="222" t="s">
        <v>487</v>
      </c>
      <c r="R22" s="222" t="s">
        <v>488</v>
      </c>
      <c r="S22" s="222" t="s">
        <v>489</v>
      </c>
      <c r="T22" s="222"/>
      <c r="U22" s="224" t="s">
        <v>490</v>
      </c>
      <c r="V22" s="224" t="s">
        <v>491</v>
      </c>
      <c r="W22" s="222" t="s">
        <v>492</v>
      </c>
      <c r="X22" s="222" t="s">
        <v>493</v>
      </c>
      <c r="Y22" s="222" t="s">
        <v>494</v>
      </c>
      <c r="Z22" s="225" t="s">
        <v>495</v>
      </c>
      <c r="AA22" s="222" t="s">
        <v>496</v>
      </c>
      <c r="AB22" s="222" t="s">
        <v>497</v>
      </c>
      <c r="AC22" s="222" t="s">
        <v>498</v>
      </c>
      <c r="AD22" s="222" t="s">
        <v>499</v>
      </c>
      <c r="AE22" s="222" t="s">
        <v>500</v>
      </c>
      <c r="AF22" s="222" t="s">
        <v>501</v>
      </c>
      <c r="AG22" s="222"/>
      <c r="AH22" s="222"/>
      <c r="AI22" s="222"/>
      <c r="AJ22" s="222"/>
      <c r="AK22" s="222"/>
      <c r="AL22" s="222" t="s">
        <v>502</v>
      </c>
      <c r="AM22" s="222"/>
      <c r="AN22" s="222"/>
      <c r="AO22" s="222"/>
      <c r="AP22" s="222" t="s">
        <v>503</v>
      </c>
      <c r="AQ22" s="222"/>
      <c r="AR22" s="222" t="s">
        <v>504</v>
      </c>
      <c r="AS22" s="222" t="s">
        <v>505</v>
      </c>
      <c r="AT22" s="222" t="s">
        <v>506</v>
      </c>
      <c r="AU22" s="222" t="s">
        <v>507</v>
      </c>
      <c r="AV22" s="226" t="s">
        <v>508</v>
      </c>
    </row>
    <row r="23" s="220" customFormat="true" ht="64.5" hidden="false" customHeight="true" outlineLevel="0" collapsed="false">
      <c r="A23" s="222"/>
      <c r="B23" s="223"/>
      <c r="C23" s="222"/>
      <c r="D23" s="222"/>
      <c r="E23" s="224" t="s">
        <v>509</v>
      </c>
      <c r="F23" s="227" t="s">
        <v>449</v>
      </c>
      <c r="G23" s="227" t="s">
        <v>451</v>
      </c>
      <c r="H23" s="227" t="s">
        <v>453</v>
      </c>
      <c r="I23" s="228" t="s">
        <v>510</v>
      </c>
      <c r="J23" s="228" t="s">
        <v>511</v>
      </c>
      <c r="K23" s="228" t="s">
        <v>512</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513</v>
      </c>
      <c r="AG23" s="222"/>
      <c r="AH23" s="222" t="s">
        <v>514</v>
      </c>
      <c r="AI23" s="222"/>
      <c r="AJ23" s="222" t="s">
        <v>515</v>
      </c>
      <c r="AK23" s="222" t="s">
        <v>516</v>
      </c>
      <c r="AL23" s="222" t="s">
        <v>517</v>
      </c>
      <c r="AM23" s="222" t="s">
        <v>518</v>
      </c>
      <c r="AN23" s="222" t="s">
        <v>519</v>
      </c>
      <c r="AO23" s="222" t="s">
        <v>520</v>
      </c>
      <c r="AP23" s="222" t="s">
        <v>521</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522</v>
      </c>
      <c r="AG24" s="222" t="s">
        <v>523</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0" colorId="64" zoomScale="100" zoomScaleNormal="90" zoomScalePageLayoutView="100" workbookViewId="0">
      <selection pane="topLeft" activeCell="B30" activeCellId="0" sqref="B30"/>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524</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O_525-ХВС-3</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Строительство водопровода протяженностью 0,005 км для технологического присоединения магазина "Рассвет" ИП Комарова Л.И. с. Манилы</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525</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526</v>
      </c>
      <c r="B21" s="253" t="str">
        <f aca="false">A15</f>
        <v>Строительство водопровода протяженностью 0,005 км для технологического присоединения магазина "Рассвет" ИП Комарова Л.И. с. Манилы</v>
      </c>
    </row>
    <row r="22" customFormat="false" ht="32.25" hidden="false" customHeight="false" outlineLevel="0" collapsed="false">
      <c r="A22" s="252" t="s">
        <v>527</v>
      </c>
      <c r="B22" s="39" t="str">
        <f aca="false">'1. паспорт местоположение'!C27</f>
        <v>сельское поселение "село Манилы" Пенжинский муниципальный район</v>
      </c>
    </row>
    <row r="23" customFormat="false" ht="45" hidden="false" customHeight="true" outlineLevel="0" collapsed="false">
      <c r="A23" s="252" t="s">
        <v>528</v>
      </c>
      <c r="B23" s="253" t="str">
        <f aca="false">'1. паспорт местоположение'!C22</f>
        <v>Прочие инвестиционные проекты, всего, в том числе:</v>
      </c>
    </row>
    <row r="24" customFormat="false" ht="16.5" hidden="false" customHeight="false" outlineLevel="0" collapsed="false">
      <c r="A24" s="252" t="s">
        <v>529</v>
      </c>
      <c r="B24" s="253" t="s">
        <v>23</v>
      </c>
    </row>
    <row r="25" customFormat="false" ht="16.5" hidden="false" customHeight="false" outlineLevel="0" collapsed="false">
      <c r="A25" s="254" t="s">
        <v>530</v>
      </c>
      <c r="B25" s="255" t="n">
        <v>2024</v>
      </c>
    </row>
    <row r="26" customFormat="false" ht="16.5" hidden="false" customHeight="false" outlineLevel="0" collapsed="false">
      <c r="A26" s="256" t="s">
        <v>531</v>
      </c>
      <c r="B26" s="253" t="s">
        <v>532</v>
      </c>
    </row>
    <row r="27" customFormat="false" ht="29.25" hidden="false" customHeight="false" outlineLevel="0" collapsed="false">
      <c r="A27" s="257" t="s">
        <v>533</v>
      </c>
      <c r="B27" s="258" t="n">
        <f aca="false">'6.2. Паспорт фин осв ввод'!D24</f>
        <v>0.14003332</v>
      </c>
    </row>
    <row r="28" customFormat="false" ht="16.5" hidden="false" customHeight="false" outlineLevel="0" collapsed="false">
      <c r="A28" s="259" t="s">
        <v>534</v>
      </c>
      <c r="B28" s="258" t="s">
        <v>535</v>
      </c>
    </row>
    <row r="29" customFormat="false" ht="29.25" hidden="false" customHeight="false" outlineLevel="0" collapsed="false">
      <c r="A29" s="260" t="s">
        <v>536</v>
      </c>
      <c r="B29" s="258" t="s">
        <v>23</v>
      </c>
    </row>
    <row r="30" customFormat="false" ht="29.25" hidden="false" customHeight="false" outlineLevel="0" collapsed="false">
      <c r="A30" s="260" t="s">
        <v>537</v>
      </c>
      <c r="B30" s="258" t="s">
        <v>23</v>
      </c>
    </row>
    <row r="31" customFormat="false" ht="16.5" hidden="false" customHeight="false" outlineLevel="0" collapsed="false">
      <c r="A31" s="259" t="s">
        <v>538</v>
      </c>
      <c r="B31" s="258" t="s">
        <v>23</v>
      </c>
    </row>
    <row r="32" customFormat="false" ht="29.25" hidden="false" customHeight="false" outlineLevel="0" collapsed="false">
      <c r="A32" s="260" t="s">
        <v>539</v>
      </c>
      <c r="B32" s="258" t="s">
        <v>23</v>
      </c>
    </row>
    <row r="33" customFormat="false" ht="16.5" hidden="false" customHeight="false" outlineLevel="0" collapsed="false">
      <c r="A33" s="259" t="s">
        <v>540</v>
      </c>
      <c r="B33" s="258" t="s">
        <v>23</v>
      </c>
    </row>
    <row r="34" customFormat="false" ht="16.5" hidden="false" customHeight="false" outlineLevel="0" collapsed="false">
      <c r="A34" s="259" t="s">
        <v>541</v>
      </c>
      <c r="B34" s="258" t="s">
        <v>23</v>
      </c>
    </row>
    <row r="35" customFormat="false" ht="16.5" hidden="false" customHeight="false" outlineLevel="0" collapsed="false">
      <c r="A35" s="259" t="s">
        <v>542</v>
      </c>
      <c r="B35" s="258" t="s">
        <v>23</v>
      </c>
    </row>
    <row r="36" customFormat="false" ht="16.5" hidden="false" customHeight="false" outlineLevel="0" collapsed="false">
      <c r="A36" s="259" t="s">
        <v>543</v>
      </c>
      <c r="B36" s="258" t="s">
        <v>23</v>
      </c>
    </row>
    <row r="37" customFormat="false" ht="29.25" hidden="false" customHeight="false" outlineLevel="0" collapsed="false">
      <c r="A37" s="260" t="s">
        <v>544</v>
      </c>
      <c r="B37" s="258" t="s">
        <v>23</v>
      </c>
    </row>
    <row r="38" customFormat="false" ht="16.5" hidden="false" customHeight="false" outlineLevel="0" collapsed="false">
      <c r="A38" s="259" t="s">
        <v>540</v>
      </c>
      <c r="B38" s="258" t="s">
        <v>23</v>
      </c>
    </row>
    <row r="39" customFormat="false" ht="16.5" hidden="false" customHeight="false" outlineLevel="0" collapsed="false">
      <c r="A39" s="259" t="s">
        <v>541</v>
      </c>
      <c r="B39" s="258" t="s">
        <v>23</v>
      </c>
    </row>
    <row r="40" customFormat="false" ht="16.5" hidden="false" customHeight="false" outlineLevel="0" collapsed="false">
      <c r="A40" s="259" t="s">
        <v>542</v>
      </c>
      <c r="B40" s="258" t="s">
        <v>23</v>
      </c>
    </row>
    <row r="41" customFormat="false" ht="16.5" hidden="false" customHeight="false" outlineLevel="0" collapsed="false">
      <c r="A41" s="259" t="s">
        <v>543</v>
      </c>
      <c r="B41" s="258" t="s">
        <v>23</v>
      </c>
    </row>
    <row r="42" customFormat="false" ht="29.25" hidden="false" customHeight="false" outlineLevel="0" collapsed="false">
      <c r="A42" s="260" t="s">
        <v>545</v>
      </c>
      <c r="B42" s="258" t="s">
        <v>23</v>
      </c>
    </row>
    <row r="43" customFormat="false" ht="16.5" hidden="false" customHeight="false" outlineLevel="0" collapsed="false">
      <c r="A43" s="259" t="s">
        <v>540</v>
      </c>
      <c r="B43" s="258" t="s">
        <v>23</v>
      </c>
    </row>
    <row r="44" customFormat="false" ht="16.5" hidden="false" customHeight="false" outlineLevel="0" collapsed="false">
      <c r="A44" s="259" t="s">
        <v>541</v>
      </c>
      <c r="B44" s="258" t="s">
        <v>23</v>
      </c>
    </row>
    <row r="45" customFormat="false" ht="16.5" hidden="false" customHeight="false" outlineLevel="0" collapsed="false">
      <c r="A45" s="259" t="s">
        <v>542</v>
      </c>
      <c r="B45" s="258" t="s">
        <v>23</v>
      </c>
    </row>
    <row r="46" customFormat="false" ht="16.5" hidden="false" customHeight="false" outlineLevel="0" collapsed="false">
      <c r="A46" s="259" t="s">
        <v>543</v>
      </c>
      <c r="B46" s="258" t="s">
        <v>23</v>
      </c>
    </row>
    <row r="47" customFormat="false" ht="29.25" hidden="false" customHeight="false" outlineLevel="0" collapsed="false">
      <c r="A47" s="261" t="s">
        <v>546</v>
      </c>
      <c r="B47" s="258" t="s">
        <v>23</v>
      </c>
    </row>
    <row r="48" customFormat="false" ht="16.5" hidden="false" customHeight="false" outlineLevel="0" collapsed="false">
      <c r="A48" s="262" t="s">
        <v>538</v>
      </c>
      <c r="B48" s="258" t="s">
        <v>23</v>
      </c>
    </row>
    <row r="49" customFormat="false" ht="16.5" hidden="false" customHeight="false" outlineLevel="0" collapsed="false">
      <c r="A49" s="262" t="s">
        <v>547</v>
      </c>
      <c r="B49" s="258" t="s">
        <v>23</v>
      </c>
    </row>
    <row r="50" customFormat="false" ht="16.5" hidden="false" customHeight="false" outlineLevel="0" collapsed="false">
      <c r="A50" s="262" t="s">
        <v>548</v>
      </c>
      <c r="B50" s="258" t="s">
        <v>23</v>
      </c>
    </row>
    <row r="51" customFormat="false" ht="16.5" hidden="false" customHeight="false" outlineLevel="0" collapsed="false">
      <c r="A51" s="262" t="s">
        <v>549</v>
      </c>
      <c r="B51" s="258" t="s">
        <v>23</v>
      </c>
    </row>
    <row r="52" customFormat="false" ht="16.5" hidden="false" customHeight="false" outlineLevel="0" collapsed="false">
      <c r="A52" s="254" t="s">
        <v>550</v>
      </c>
      <c r="B52" s="263" t="n">
        <f aca="false">B53/B27</f>
        <v>0.871739597404389</v>
      </c>
    </row>
    <row r="53" customFormat="false" ht="16.5" hidden="false" customHeight="false" outlineLevel="0" collapsed="false">
      <c r="A53" s="254" t="s">
        <v>551</v>
      </c>
      <c r="B53" s="258" t="n">
        <v>0.12207259</v>
      </c>
    </row>
    <row r="54" customFormat="false" ht="16.5" hidden="false" customHeight="false" outlineLevel="0" collapsed="false">
      <c r="A54" s="254" t="s">
        <v>552</v>
      </c>
      <c r="B54" s="263" t="n">
        <f aca="false">B55/B27</f>
        <v>0.779687005921162</v>
      </c>
    </row>
    <row r="55" customFormat="false" ht="16.5" hidden="false" customHeight="false" outlineLevel="0" collapsed="false">
      <c r="A55" s="256" t="s">
        <v>553</v>
      </c>
      <c r="B55" s="258" t="n">
        <v>0.10918216</v>
      </c>
    </row>
    <row r="56" customFormat="false" ht="15.75" hidden="false" customHeight="true" outlineLevel="0" collapsed="false">
      <c r="A56" s="261" t="s">
        <v>554</v>
      </c>
      <c r="B56" s="264" t="s">
        <v>23</v>
      </c>
    </row>
    <row r="57" customFormat="false" ht="15.75" hidden="false" customHeight="false" outlineLevel="0" collapsed="false">
      <c r="A57" s="265" t="s">
        <v>555</v>
      </c>
      <c r="B57" s="264"/>
    </row>
    <row r="58" customFormat="false" ht="15.75" hidden="false" customHeight="false" outlineLevel="0" collapsed="false">
      <c r="A58" s="265" t="s">
        <v>556</v>
      </c>
      <c r="B58" s="264"/>
    </row>
    <row r="59" customFormat="false" ht="15.75" hidden="false" customHeight="false" outlineLevel="0" collapsed="false">
      <c r="A59" s="265" t="s">
        <v>557</v>
      </c>
      <c r="B59" s="264"/>
    </row>
    <row r="60" customFormat="false" ht="15.75" hidden="false" customHeight="false" outlineLevel="0" collapsed="false">
      <c r="A60" s="265" t="s">
        <v>558</v>
      </c>
      <c r="B60" s="264"/>
    </row>
    <row r="61" customFormat="false" ht="16.5" hidden="false" customHeight="false" outlineLevel="0" collapsed="false">
      <c r="A61" s="266" t="s">
        <v>559</v>
      </c>
      <c r="B61" s="264"/>
    </row>
    <row r="62" customFormat="false" ht="30.75" hidden="false" customHeight="false" outlineLevel="0" collapsed="false">
      <c r="A62" s="262" t="s">
        <v>560</v>
      </c>
      <c r="B62" s="253" t="s">
        <v>23</v>
      </c>
    </row>
    <row r="63" customFormat="false" ht="29.25" hidden="false" customHeight="false" outlineLevel="0" collapsed="false">
      <c r="A63" s="254" t="s">
        <v>561</v>
      </c>
      <c r="B63" s="253" t="s">
        <v>23</v>
      </c>
    </row>
    <row r="64" customFormat="false" ht="16.5" hidden="false" customHeight="false" outlineLevel="0" collapsed="false">
      <c r="A64" s="262" t="s">
        <v>538</v>
      </c>
      <c r="B64" s="253" t="s">
        <v>23</v>
      </c>
    </row>
    <row r="65" customFormat="false" ht="16.5" hidden="false" customHeight="false" outlineLevel="0" collapsed="false">
      <c r="A65" s="262" t="s">
        <v>562</v>
      </c>
      <c r="B65" s="253" t="s">
        <v>23</v>
      </c>
    </row>
    <row r="66" customFormat="false" ht="16.5" hidden="false" customHeight="false" outlineLevel="0" collapsed="false">
      <c r="A66" s="262" t="s">
        <v>563</v>
      </c>
      <c r="B66" s="253" t="s">
        <v>23</v>
      </c>
    </row>
    <row r="67" customFormat="false" ht="16.5" hidden="false" customHeight="false" outlineLevel="0" collapsed="false">
      <c r="A67" s="267" t="s">
        <v>564</v>
      </c>
      <c r="B67" s="253" t="s">
        <v>23</v>
      </c>
    </row>
    <row r="68" customFormat="false" ht="16.5" hidden="false" customHeight="false" outlineLevel="0" collapsed="false">
      <c r="A68" s="254" t="s">
        <v>565</v>
      </c>
      <c r="B68" s="253" t="s">
        <v>23</v>
      </c>
    </row>
    <row r="69" customFormat="false" ht="16.5" hidden="false" customHeight="false" outlineLevel="0" collapsed="false">
      <c r="A69" s="265" t="s">
        <v>566</v>
      </c>
      <c r="B69" s="253" t="s">
        <v>23</v>
      </c>
    </row>
    <row r="70" customFormat="false" ht="16.5" hidden="false" customHeight="false" outlineLevel="0" collapsed="false">
      <c r="A70" s="265" t="s">
        <v>567</v>
      </c>
      <c r="B70" s="253" t="s">
        <v>23</v>
      </c>
    </row>
    <row r="71" customFormat="false" ht="16.5" hidden="false" customHeight="false" outlineLevel="0" collapsed="false">
      <c r="A71" s="265" t="s">
        <v>568</v>
      </c>
      <c r="B71" s="253" t="s">
        <v>23</v>
      </c>
    </row>
    <row r="72" customFormat="false" ht="29.25" hidden="false" customHeight="false" outlineLevel="0" collapsed="false">
      <c r="A72" s="268" t="s">
        <v>569</v>
      </c>
      <c r="B72" s="253" t="s">
        <v>570</v>
      </c>
    </row>
    <row r="73" customFormat="false" ht="28.5" hidden="false" customHeight="true" outlineLevel="0" collapsed="false">
      <c r="A73" s="261" t="s">
        <v>571</v>
      </c>
      <c r="B73" s="253" t="s">
        <v>23</v>
      </c>
    </row>
    <row r="74" customFormat="false" ht="15.75" hidden="false" customHeight="false" outlineLevel="0" collapsed="false">
      <c r="A74" s="265" t="s">
        <v>572</v>
      </c>
      <c r="B74" s="253"/>
    </row>
    <row r="75" customFormat="false" ht="15.75" hidden="false" customHeight="false" outlineLevel="0" collapsed="false">
      <c r="A75" s="265" t="s">
        <v>573</v>
      </c>
      <c r="B75" s="253"/>
    </row>
    <row r="76" customFormat="false" ht="15.75" hidden="false" customHeight="false" outlineLevel="0" collapsed="false">
      <c r="A76" s="265" t="s">
        <v>574</v>
      </c>
      <c r="B76" s="253"/>
    </row>
    <row r="77" customFormat="false" ht="15.75" hidden="false" customHeight="false" outlineLevel="0" collapsed="false">
      <c r="A77" s="265" t="s">
        <v>575</v>
      </c>
      <c r="B77" s="253"/>
    </row>
    <row r="78" customFormat="false" ht="16.5" hidden="false" customHeight="false" outlineLevel="0" collapsed="false">
      <c r="A78" s="269" t="s">
        <v>576</v>
      </c>
      <c r="B78" s="253"/>
    </row>
    <row r="81" customFormat="false" ht="15.75" hidden="false" customHeight="false" outlineLevel="0" collapsed="false">
      <c r="A81" s="270"/>
      <c r="B81" s="271"/>
    </row>
    <row r="82" customFormat="false" ht="15.75" hidden="false" customHeight="false" outlineLevel="0" collapsed="false">
      <c r="B82" s="272"/>
    </row>
    <row r="83" customFormat="false" ht="15.75" hidden="false" customHeight="false" outlineLevel="0" collapsed="false">
      <c r="B83" s="273"/>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72">
      <formula>""</formula>
    </cfRule>
    <cfRule type="cellIs" priority="3" operator="equal" aboveAverage="0" equalAverage="0" bottom="0" percent="0" rank="0" text="" dxfId="7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59"/>
  <sheetViews>
    <sheetView showFormulas="false" showGridLines="true" showRowColHeaders="true" showZeros="true" rightToLeft="false" tabSelected="false" showOutlineSymbols="true" defaultGridColor="true" view="pageBreakPreview" topLeftCell="D7" colorId="64" zoomScale="100" zoomScaleNormal="100" zoomScalePageLayoutView="100" workbookViewId="0">
      <selection pane="topLeft" activeCell="H35" activeCellId="0" sqref="H3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O_525-ХВС-3</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водопровода протяженностью 0,005 км для технологического присоединения магазина "Рассвет" ИП Комарова Л.И. с. Манилы</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customFormat="false" ht="20.25" hidden="false" customHeight="true" outlineLevel="0" collapsed="false">
      <c r="A22" s="50"/>
      <c r="B22" s="49" t="s">
        <v>94</v>
      </c>
      <c r="C22" s="51" t="n">
        <v>0</v>
      </c>
      <c r="D22" s="51" t="s">
        <v>23</v>
      </c>
      <c r="E22" s="51" t="s">
        <v>23</v>
      </c>
      <c r="F22" s="51" t="s">
        <v>23</v>
      </c>
      <c r="G22" s="51" t="s">
        <v>23</v>
      </c>
      <c r="H22" s="51" t="s">
        <v>23</v>
      </c>
      <c r="I22" s="51" t="s">
        <v>23</v>
      </c>
      <c r="J22" s="51" t="s">
        <v>23</v>
      </c>
      <c r="K22" s="51" t="s">
        <v>23</v>
      </c>
      <c r="L22" s="51" t="s">
        <v>23</v>
      </c>
      <c r="M22" s="51" t="s">
        <v>23</v>
      </c>
      <c r="N22" s="51" t="s">
        <v>23</v>
      </c>
      <c r="O22" s="51" t="s">
        <v>23</v>
      </c>
      <c r="P22" s="51" t="s">
        <v>23</v>
      </c>
      <c r="Q22" s="51" t="s">
        <v>23</v>
      </c>
      <c r="R22" s="51" t="s">
        <v>23</v>
      </c>
      <c r="S22" s="51" t="s">
        <v>23</v>
      </c>
      <c r="T22" s="41"/>
      <c r="U22" s="41"/>
      <c r="V22" s="41"/>
      <c r="W22" s="41"/>
      <c r="X22" s="41"/>
      <c r="Y22" s="41"/>
      <c r="Z22" s="41"/>
      <c r="AA22" s="41"/>
      <c r="AB22" s="41"/>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O_525-ХВС-3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водопровода протяженностью 0,005 км для технологического присоединения магазина "Рассвет" ИП Комарова Л.И. с. Манилы</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O_525-ХВС-3</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Строительство водопровода протяженностью 0,005 км для технологического присоединения магазина "Рассвет" ИП Комарова Л.И. с. Манилы</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O_525-ХВС-3</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Строительство водопровода протяженностью 0,005 км для технологического присоединения магазина "Рассвет" ИП Комарова Л.И. с. Манилы</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68.4"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f aca="false">0.14003332/0.005</f>
        <v>28.006664</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44.2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O_525-ХВС-3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Строительство водопровода протяженностью 0,005 км для технологического присоединения магазина "Рассвет" ИП Комарова Л.И. с. Манилы</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O_525-ХВС-3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Строительство водопровода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O_525-ХВС-3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Строительство водопровода протяженностью 0,005 км для технологического присоединения магазина "Рассвет" ИП Комарова Л.И. с. Манилы</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O_525-ХВС-3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Строительство водопровода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31.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91" t="n">
        <v>45210</v>
      </c>
      <c r="E26" s="189" t="n">
        <v>0</v>
      </c>
      <c r="F26" s="189" t="n">
        <v>0</v>
      </c>
      <c r="G26" s="189" t="n">
        <v>0</v>
      </c>
      <c r="H26" s="189" t="n">
        <v>0</v>
      </c>
      <c r="I26" s="189" t="n">
        <v>0</v>
      </c>
      <c r="J26" s="189" t="n">
        <v>0</v>
      </c>
      <c r="K26" s="189" t="n">
        <v>0</v>
      </c>
      <c r="L26" s="189" t="n">
        <v>0</v>
      </c>
    </row>
    <row r="27" s="192"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2"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2"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2"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2" customFormat="true" ht="37.5" hidden="false" customHeight="true" outlineLevel="0" collapsed="false">
      <c r="A31" s="187" t="s">
        <v>335</v>
      </c>
      <c r="B31" s="193" t="s">
        <v>336</v>
      </c>
      <c r="C31" s="191" t="n">
        <v>45364</v>
      </c>
      <c r="D31" s="191" t="n">
        <f aca="false">C31+15</f>
        <v>45379</v>
      </c>
      <c r="E31" s="189" t="n">
        <v>0</v>
      </c>
      <c r="F31" s="189" t="n">
        <v>0</v>
      </c>
      <c r="G31" s="189" t="n">
        <v>0</v>
      </c>
      <c r="H31" s="189" t="n">
        <v>0</v>
      </c>
      <c r="I31" s="189" t="n">
        <v>0</v>
      </c>
      <c r="J31" s="189" t="n">
        <v>0</v>
      </c>
      <c r="K31" s="189" t="n">
        <v>0</v>
      </c>
      <c r="L31" s="189" t="n">
        <v>0</v>
      </c>
    </row>
    <row r="32" s="192" customFormat="true" ht="27.35" hidden="false" customHeight="false" outlineLevel="0" collapsed="false">
      <c r="A32" s="187" t="s">
        <v>337</v>
      </c>
      <c r="B32" s="193" t="s">
        <v>338</v>
      </c>
      <c r="C32" s="191" t="n">
        <f aca="false">D31</f>
        <v>45379</v>
      </c>
      <c r="D32" s="191" t="n">
        <f aca="false">C32+30</f>
        <v>45409</v>
      </c>
      <c r="E32" s="189" t="n">
        <v>0</v>
      </c>
      <c r="F32" s="189" t="n">
        <v>0</v>
      </c>
      <c r="G32" s="189" t="n">
        <v>0</v>
      </c>
      <c r="H32" s="189" t="n">
        <v>0</v>
      </c>
      <c r="I32" s="189" t="n">
        <v>0</v>
      </c>
      <c r="J32" s="189" t="n">
        <v>0</v>
      </c>
      <c r="K32" s="189" t="n">
        <v>0</v>
      </c>
      <c r="L32" s="189" t="n">
        <v>0</v>
      </c>
    </row>
    <row r="33" s="192" customFormat="true" ht="37.5" hidden="false" customHeight="true" outlineLevel="0" collapsed="false">
      <c r="A33" s="187" t="s">
        <v>339</v>
      </c>
      <c r="B33" s="193" t="s">
        <v>340</v>
      </c>
      <c r="C33" s="189" t="n">
        <v>0</v>
      </c>
      <c r="D33" s="189" t="n">
        <v>0</v>
      </c>
      <c r="E33" s="189" t="n">
        <v>0</v>
      </c>
      <c r="F33" s="189" t="n">
        <v>0</v>
      </c>
      <c r="G33" s="189" t="n">
        <v>0</v>
      </c>
      <c r="H33" s="189" t="n">
        <v>0</v>
      </c>
      <c r="I33" s="189" t="n">
        <v>0</v>
      </c>
      <c r="J33" s="189" t="n">
        <v>0</v>
      </c>
      <c r="K33" s="189" t="n">
        <v>0</v>
      </c>
      <c r="L33" s="189" t="n">
        <v>0</v>
      </c>
    </row>
    <row r="34" s="192" customFormat="true" ht="47.25" hidden="false" customHeight="true" outlineLevel="0" collapsed="false">
      <c r="A34" s="187" t="s">
        <v>341</v>
      </c>
      <c r="B34" s="193" t="s">
        <v>342</v>
      </c>
      <c r="C34" s="189" t="n">
        <v>0</v>
      </c>
      <c r="D34" s="189" t="n">
        <v>0</v>
      </c>
      <c r="E34" s="189" t="n">
        <v>0</v>
      </c>
      <c r="F34" s="189" t="n">
        <v>0</v>
      </c>
      <c r="G34" s="189" t="n">
        <v>0</v>
      </c>
      <c r="H34" s="189" t="n">
        <v>0</v>
      </c>
      <c r="I34" s="189" t="n">
        <v>0</v>
      </c>
      <c r="J34" s="189" t="n">
        <v>0</v>
      </c>
      <c r="K34" s="189" t="n">
        <v>0</v>
      </c>
      <c r="L34" s="189" t="n">
        <v>0</v>
      </c>
    </row>
    <row r="35" s="192" customFormat="true" ht="49.5" hidden="false" customHeight="true" outlineLevel="0" collapsed="false">
      <c r="A35" s="187" t="s">
        <v>343</v>
      </c>
      <c r="B35" s="193" t="s">
        <v>344</v>
      </c>
      <c r="C35" s="191" t="n">
        <f aca="false">D32</f>
        <v>45409</v>
      </c>
      <c r="D35" s="191" t="n">
        <f aca="false">C35+10</f>
        <v>45419</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3"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3"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63" hidden="false" customHeight="false" outlineLevel="0" collapsed="false">
      <c r="A39" s="187" t="n">
        <v>2</v>
      </c>
      <c r="B39" s="193"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3" t="s">
        <v>353</v>
      </c>
      <c r="C40" s="189" t="n">
        <v>0</v>
      </c>
      <c r="D40" s="189" t="n">
        <v>0</v>
      </c>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3"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3"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3" t="s">
        <v>360</v>
      </c>
      <c r="C44" s="191" t="n">
        <v>45474</v>
      </c>
      <c r="D44" s="191" t="n">
        <f aca="false">C44+30</f>
        <v>45504</v>
      </c>
      <c r="E44" s="189" t="n">
        <v>0</v>
      </c>
      <c r="F44" s="189" t="n">
        <v>0</v>
      </c>
      <c r="G44" s="191" t="n">
        <v>45443</v>
      </c>
      <c r="H44" s="191" t="n">
        <v>45609</v>
      </c>
      <c r="I44" s="189" t="n">
        <v>100</v>
      </c>
      <c r="J44" s="189" t="n">
        <v>0</v>
      </c>
      <c r="K44" s="189" t="n">
        <v>0</v>
      </c>
      <c r="L44" s="189" t="n">
        <v>0</v>
      </c>
    </row>
    <row r="45" customFormat="false" ht="90.75" hidden="false" customHeight="true" outlineLevel="0" collapsed="false">
      <c r="A45" s="187" t="s">
        <v>361</v>
      </c>
      <c r="B45" s="193"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3"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3"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3"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3"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3"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3"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1" t="n">
        <f aca="false">D44</f>
        <v>45504</v>
      </c>
      <c r="D53" s="191" t="n">
        <f aca="false">C53+30</f>
        <v>45534</v>
      </c>
      <c r="E53" s="189" t="n">
        <v>0</v>
      </c>
      <c r="F53" s="189" t="n">
        <v>0</v>
      </c>
      <c r="G53" s="191" t="n">
        <v>45609</v>
      </c>
      <c r="H53" s="191" t="n">
        <v>45627</v>
      </c>
      <c r="I53" s="189" t="n">
        <v>100</v>
      </c>
      <c r="J53" s="189" t="n">
        <v>100</v>
      </c>
      <c r="K53" s="189" t="n">
        <v>0</v>
      </c>
      <c r="L53" s="189" t="n">
        <v>0</v>
      </c>
    </row>
    <row r="54" customFormat="false" ht="46.5" hidden="false" customHeight="true" outlineLevel="0" collapsed="false">
      <c r="A54" s="187" t="s">
        <v>378</v>
      </c>
      <c r="B54" s="193"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10</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2025-02-12T09:18:21Z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