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sharedStrings.xml" ContentType="application/vnd.openxmlformats-officedocument.spreadsheetml.sharedStrings+xml"/>
  <Override PartName="/xl/worksheets/sheet9.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_rels/sheet8.xml.rels" ContentType="application/vnd.openxmlformats-package.relationships+xml"/>
  <Override PartName="/xl/worksheets/sheet4.xml" ContentType="application/vnd.openxmlformats-officedocument.spreadsheetml.worksheet+xml"/>
  <Override PartName="/xl/worksheets/sheet11.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worksheets/sheet6.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7.xml" ContentType="application/vnd.openxmlformats-officedocument.spreadsheetml.worksheet+xml"/>
  <Override PartName="/xl/charts/_rels/chart1.xml.rels" ContentType="application/vnd.openxmlformats-package.relationships+xml"/>
  <Override PartName="/xl/charts/chart1.xml" ContentType="application/vnd.openxmlformats-officedocument.drawingml.chart+xml"/>
  <Override PartName="/xl/_rels/workbook.xml.rels" ContentType="application/vnd.openxmlformats-package.relationships+xml"/>
  <Override PartName="/xl/workbook.xml" ContentType="application/vnd.openxmlformats-officedocument.spreadsheetml.sheet.main+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ml.chartshape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1"/>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definedNames>
    <definedName function="false" hidden="false" localSheetId="0" name="_xlnm.Print_Area" vbProcedure="false">'1. паспорт местоположение'!$A$1:$C$49</definedName>
    <definedName function="false" hidden="false" localSheetId="0" name="_xlnm.Print_Titles" vbProcedure="false">'1. паспорт местоположение'!$21:$21</definedName>
    <definedName function="false" hidden="false" localSheetId="1" name="_xlnm.Print_Area" vbProcedure="false">'2. паспорт  ТП'!$A$1:$S$29</definedName>
    <definedName function="false" hidden="false" localSheetId="1" name="_xlnm.Print_Titles" vbProcedure="false">'2. паспорт  ТП'!$21:$21</definedName>
    <definedName function="false" hidden="false" localSheetId="2" name="_xlnm.Print_Area" vbProcedure="false">'3.1. паспорт Техсостояние ПС'!$A$2:$T$42</definedName>
    <definedName function="false" hidden="false" localSheetId="3" name="_xlnm.Print_Area" vbProcedure="false">'3.2 паспорт Техсостояние ЛЭП'!$A$1:$AA$25</definedName>
    <definedName function="false" hidden="false" localSheetId="4" name="_xlnm.Print_Area" vbProcedure="false">'3.3 паспорт описание'!$A$1:$C$30</definedName>
    <definedName function="false" hidden="false" localSheetId="4" name="_xlnm.Print_Titles" vbProcedure="false">'3.3 паспорт описание'!$21:$21</definedName>
    <definedName function="false" hidden="false" localSheetId="5" name="_xlnm.Print_Area" vbProcedure="false">'3.4. Паспорт надежность'!$A$1:$Z$35</definedName>
    <definedName function="false" hidden="false" localSheetId="6" name="_xlnm.Print_Area" vbProcedure="false">'4. паспортбюджет'!$A$1:$O$22</definedName>
    <definedName function="false" hidden="false" localSheetId="6" name="_xlnm.Print_Titles" vbProcedure="false">'4. паспортбюджет'!$21:$21</definedName>
    <definedName function="false" hidden="false" localSheetId="8" name="_xlnm.Print_Area" vbProcedure="false">'6.1. Паспорт сетевой график'!$A$1:$L$54</definedName>
    <definedName function="false" hidden="false" localSheetId="9" name="_xlnm.Print_Area" vbProcedure="false">'6.2. Паспорт фин осв ввод'!$A$1:$G$64</definedName>
    <definedName function="false" hidden="false" localSheetId="10" name="_xlnm.Print_Area" vbProcedure="false">'7. Паспорт отчет о закупке'!$A$1:$AV$31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<sst xmlns="http://schemas.openxmlformats.org/spreadsheetml/2006/main" count="1140" uniqueCount="576">
  <si>
    <t xml:space="preserve">Приложение  № _____</t>
  </si>
  <si>
    <t xml:space="preserve">к приказу Минэнерго России</t>
  </si>
  <si>
    <t xml:space="preserve">от «__» _____ 201_ г. №___</t>
  </si>
  <si>
    <t xml:space="preserve">Год раскрытия информации: 2025 год</t>
  </si>
  <si>
    <t xml:space="preserve">Паспорт инвестиционного проекта </t>
  </si>
  <si>
    <t xml:space="preserve">Акционерное общество "Южные электрические сети Камчатки"</t>
  </si>
  <si>
    <t xml:space="preserve">         (фирменное наименование субъекта электроэнергетики)</t>
  </si>
  <si>
    <t xml:space="preserve">G_525-33</t>
  </si>
  <si>
    <t xml:space="preserve">         (идентификатор инвестиционного проекта)</t>
  </si>
  <si>
    <t xml:space="preserve">Техническое перевооружение ДЭС-11 с. Тигиль с заменой ДГ мощностью 0.8 МВт на новый ДГ мощностью 1 МВт</t>
  </si>
  <si>
    <t xml:space="preserve">         (наименование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</si>
  <si>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</si>
  <si>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</si>
  <si>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</si>
  <si>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</si>
  <si>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1</t>
  </si>
  <si>
    <t xml:space="preserve">Группа инвестиционных проектов инвестиционной программы</t>
  </si>
  <si>
    <t xml:space="preserve">Модернизация, техническое перевооружение объектов по производству электрической энергии </t>
  </si>
  <si>
    <t xml:space="preserve">2</t>
  </si>
  <si>
    <t xml:space="preserve">Цели (указать укрупненные цели в соответствии с приложением ___)</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</si>
  <si>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</si>
  <si>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3</t>
  </si>
  <si>
    <t xml:space="preserve">Наименование обособленного подразделения субъекта электроэнергетики, реализующего инвестиционный проект (если применимо)</t>
  </si>
  <si>
    <t xml:space="preserve">нд</t>
  </si>
  <si>
    <t xml:space="preserve">4</t>
  </si>
  <si>
    <t xml:space="preserve">Субъекты Российской Федерации, на территории которых реализуется проект</t>
  </si>
  <si>
    <t xml:space="preserve">Камчатский край</t>
  </si>
  <si>
    <t xml:space="preserve">5</t>
  </si>
  <si>
    <t xml:space="preserve">Территории муниципальных образований, на территории которых реализуется инвестиционный проект</t>
  </si>
  <si>
    <t xml:space="preserve">сельское поселение "село Тигиль", Тигильский муниципальный район</t>
  </si>
  <si>
    <t xml:space="preserve">6</t>
  </si>
  <si>
    <t xml:space="preserve">Наличие решения о резервировании земель</t>
  </si>
  <si>
    <t xml:space="preserve">не требуется</t>
  </si>
  <si>
    <t xml:space="preserve">7</t>
  </si>
  <si>
    <t xml:space="preserve">Наличие решения  об изъятии земельных участков для государственных или муниципальных нужд</t>
  </si>
  <si>
    <t xml:space="preserve">8</t>
  </si>
  <si>
    <t xml:space="preserve">Наличие решения о переводе земель или земельных участков из одной категории в другую</t>
  </si>
  <si>
    <t xml:space="preserve">9</t>
  </si>
  <si>
    <t xml:space="preserve">Наличие правоустанавливающих документов на земельный участок</t>
  </si>
  <si>
    <t xml:space="preserve">10</t>
  </si>
  <si>
    <t xml:space="preserve">Наличие утвержденной документации по планировке территории</t>
  </si>
  <si>
    <t xml:space="preserve">11</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</si>
  <si>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</si>
  <si>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</si>
  <si>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12</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</si>
  <si>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</si>
  <si>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13</t>
  </si>
  <si>
    <t xml:space="preserve">Наличие заключения по результатам 
технологического и ценового аудита инвестиционного проекта</t>
  </si>
  <si>
    <t xml:space="preserve">14</t>
  </si>
  <si>
    <t xml:space="preserve">Наличие положительного заключения экспертизы проектной документации</t>
  </si>
  <si>
    <t xml:space="preserve">-</t>
  </si>
  <si>
    <t xml:space="preserve">15</t>
  </si>
  <si>
    <t xml:space="preserve">Наличие утвержденной проектной документации</t>
  </si>
  <si>
    <t xml:space="preserve">16</t>
  </si>
  <si>
    <t xml:space="preserve">Наличие разрешения на строительство</t>
  </si>
  <si>
    <t xml:space="preserve">17</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</si>
  <si>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</si>
  <si>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75,67 млн. руб.</t>
  </si>
  <si>
    <t xml:space="preserve">18</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</si>
  <si>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</si>
  <si>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19</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</si>
  <si>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</si>
  <si>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нед</t>
  </si>
  <si>
    <t xml:space="preserve">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</si>
  <si>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</si>
  <si>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21</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</si>
  <si>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</si>
  <si>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22</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</si>
  <si>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</si>
  <si>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23</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</si>
  <si>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</si>
  <si>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24</t>
  </si>
  <si>
    <t xml:space="preserve">Общий объем финансирования капитальных вложений по инвестиционному проекту за период реализации инвестиционной программы, млн. руб.</t>
  </si>
  <si>
    <t xml:space="preserve">25</t>
  </si>
  <si>
    <t xml:space="preserve">Общий объем освоения капитальных вложений по инвестиционному проекту за период реализации инвестиционной программы, млн. 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</si>
  <si>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</si>
  <si>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</si>
  <si>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</si>
  <si>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</si>
  <si>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</si>
  <si>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</si>
  <si>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</si>
  <si>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</si>
  <si>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</si>
  <si>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</si>
  <si>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</si>
  <si>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</si>
  <si>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</si>
  <si>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</si>
  <si>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</si>
  <si>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</si>
  <si>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</si>
  <si>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</si>
  <si>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</si>
  <si>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</si>
  <si>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</si>
  <si>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</si>
  <si>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</si>
  <si>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</si>
  <si>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</si>
  <si>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</si>
  <si>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</si>
  <si>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</si>
  <si>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</si>
  <si>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</si>
  <si>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</si>
  <si>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</si>
  <si>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</si>
  <si>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</si>
  <si>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</si>
  <si>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</si>
  <si>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</si>
  <si>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</si>
  <si>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</si>
  <si>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</si>
  <si>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</si>
  <si>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</si>
  <si>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</si>
  <si>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</si>
  <si>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</si>
  <si>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</si>
  <si>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</si>
  <si>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</si>
  <si>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</si>
  <si>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</si>
  <si>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</si>
  <si>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</si>
  <si>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</si>
  <si>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</si>
  <si>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</si>
  <si>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</si>
  <si>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</si>
  <si>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</si>
  <si>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</si>
  <si>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</si>
  <si>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</si>
  <si>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</si>
  <si>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проектное</t>
  </si>
  <si>
    <t xml:space="preserve">рабочее</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</si>
  <si>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</si>
  <si>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</si>
  <si>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замещение выводимого из эксплуатации оборудования (ст.№5 марка Г-72), выработавшее свой ресурс, выполнение рекомендаций технического освидетельствоавания ДГ</t>
  </si>
  <si>
    <t xml:space="preserve">Описание конкретных результатов реализации инвестиционного проекта</t>
  </si>
  <si>
    <t xml:space="preserve">Замена физически изношеннего ДГ марки Г-72 на новый, снижение показателя УРНТ, оптимизация загрузки генерирующегооборудования.
После реализации проекта планируется снижение общестанционного удельного расхода натурального топлива ДЭС-11 с. Тигиль на 0,96 гр/кВтч (1,40 гр/кВт удельного расхода условного топлива), что соответствует Программе энергосбережения Общества. </t>
  </si>
  <si>
    <t xml:space="preserve">Описание состава объектов инвестиционной деятельности их количества и характеристик в отношении каждого такого объекта</t>
  </si>
  <si>
    <t xml:space="preserve">ДЭС № 11 принята в состав ЮЭСК в 1974 году. Здание ДЭС  типовое, железобетонное. Установленная мощность ДЭС на 31.12.2019 года - 4800 кВт. На ДЭС установлено 5 дизель-генератора:
     два ДГ марки 14-26 ДГ мощностью 1100  кВт каждый, 
     два ДГ марки Г-72 мощностью 800 кВт каждый,
     один ДГ марки LB8250ZLD мощностью 1000 кВт.
Дизель-генератор марки Г-72 ст. №5, введен в эксплуатацию в 1987 г. наработка с момента эксплуатации составила – 110846 м/ч. ДГУ морально и физически устарел,  при достижении предельно допустимых значений эллипсности и конусности шеек коленчатого вала двигателя, его дальнейшая эксплуатация будет невозможна.  ДГУ требует замены.</t>
  </si>
  <si>
    <t xml:space="preserve">Удельные стоимостные показатели реализации инвестиционного проекта (млн. руб./МВт)</t>
  </si>
  <si>
    <t xml:space="preserve">Описание этапов (при наличии этапности) реализации инвестиционного проекта</t>
  </si>
  <si>
    <t xml:space="preserve">Этапность не предусмотрена</t>
  </si>
  <si>
    <t xml:space="preserve">Обоснование необходимости реализации инвестиционного проекта</t>
  </si>
  <si>
    <t xml:space="preserve">Акт №-03 от 19.12.2019 г. технического освидетельствования дизель-генератора марки Г-72 ст. №5:
1. Блок цилиндров: износ верхних плит блока под крышками цилиндров составляет 0,38 мм (браковочный размер 0,4 мм), пояса блока в месте уплотнений втулок цилиндров имеют коррозию. Эксплуатация двигателя на длительный срок не представляется возможной, без периодического вывода в ремонт с целью восстановления целостности посадочных мест под цилиндровые втулки.
2. Коленчатый вал: не равномерный износ вкладышей коренных подшипников из-за эллипсности и конусности коренных шеек коленчатого вала (составляет от 0,26 мм до 0,28 мм, предельно допустимое значение – 0,3 мм); эллипсность и конусность шатунных шеек коленчатого вала составляет от 0,26 мм до 0,28 мм (предельно допустимое – 0,3 мм); привод распределительного вала, состоящих из конической шестерни привода регулятора скорости, шестерни распределительного вала, блока промежуточных шестерен имеют большой износ в зацеплении шестерен. Необходима полная замена.
3. Механизм газораспределения: распределительный вал имеет износ кулачков впускных и выпускных клапанов, а так же разъемных кулачков приводов топливных насосов. Кулачки клапанов и втулки топливных кулачков в местах посадочных мест на шейках вала имеют просадку, что приводит к их проворачиванию.
Дизель-генератор марки Г-72 (ст.№5) морально и физически устарел. При достижении предельно допустимых значений эллипсности и конусности шеек коленчатого вала двигателя, его дальнейшая эксплуатация будет невозможна. </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</si>
  <si>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</si>
  <si>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</si>
  <si>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</si>
  <si>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П</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</si>
  <si>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</si>
  <si>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Раздел не заполняется АО "ЮЭСК" по следующему основанию. Постановление Правительства РФ от 31.12.2009 N 1220 (ред. от 17.02.2014) «Об определении применяемых при установлении долгосрочных тарифов показателей надежности и качества поставляемых товаров и оказываемых услуг» (вместе с «Положением об определении применяемых при установлении долгосрочных тарифов показателей надежности и качества поставляемых товаров и оказываемых услуг») устанавливает порядок определения показателей надежности и качества поставляемых товаров для организации по управлению единой национальной (общероссийской) электрической сетью и территориальных сетевых организаций, а также для организаций, осуществляющих деятельность по производству и (или) передаче тепловой энергии (далее соответственно - показатели надежности и качества, организации) ПРИ УСТАНОВЛЕНИИ ДОЛГОСРОЧНЫХ ТАРИФОВ. Данным постановлением Правительства РФ пунктом № 2 поручено Министерству энергетики Российской Федерации по согласованию с Федеральной службой по тарифам и Министерством экономического развития Российской Федерации утвердить до 1 марта 2010 г.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ПРИ УСТАНОВЛЕНИИ ДОЛГОСРОЧНЫХ ТАРИФОВ. Минэнерго РФ приказом от 14.10.2013г №718 утверждены данные методические указания. Вся эта нормативная база применяется при установлении долгосрочных тарифов для территориальных сетевых организаций. АО «ЮЭСК» регулируется методом экономически обоснованных расходов и данные нормативные документы к АО «ЮЭСК» не применяются».</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</si>
  <si>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</si>
  <si>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</si>
  <si>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</si>
  <si>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</si>
  <si>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</si>
  <si>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</si>
  <si>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</si>
  <si>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</si>
  <si>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</si>
  <si>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</si>
  <si>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</si>
  <si>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</si>
  <si>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</si>
  <si>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</si>
  <si>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</si>
  <si>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val="true"/>
        <sz val="11"/>
        <color rgb="FF000000"/>
        <rFont val="Calibri"/>
        <family val="2"/>
        <charset val="204"/>
      </rPr>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al="true"/>
        <vertAlign val="superscript"/>
        <sz val="11"/>
        <color rgb="FF000000"/>
        <rFont val="Calibri"/>
        <family val="2"/>
        <charset val="204"/>
      </rPr>
      <t xml:space="preserve">ИП</t>
    </r>
    <r>
      <rPr>
        <b val="true"/>
        <sz val="11"/>
        <color rgb="FF000000"/>
        <rFont val="Calibri"/>
        <family val="2"/>
        <charset val="204"/>
      </rPr>
      <t xml:space="preserve">)
</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</si>
  <si>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</si>
  <si>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</si>
  <si>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</si>
  <si>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</si>
  <si>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Ni/Nt</t>
    </r>
  </si>
  <si>
    <r>
      <rPr>
        <b val="true"/>
        <sz val="11"/>
        <color rgb="FF000000"/>
        <rFont val="Symbol"/>
        <family val="1"/>
        <charset val="2"/>
      </rPr>
      <t xml:space="preserve">S</t>
    </r>
    <r>
      <rPr>
        <b val="true"/>
        <vertAlign val="superscript"/>
        <sz val="11"/>
        <color rgb="FF000000"/>
        <rFont val="Calibri"/>
        <family val="2"/>
        <charset val="204"/>
      </rPr>
      <t xml:space="preserve">Год</t>
    </r>
    <r>
      <rPr>
        <b val="true"/>
        <sz val="11"/>
        <color rgb="FF000000"/>
        <rFont val="Calibri"/>
        <family val="2"/>
        <charset val="204"/>
      </rPr>
      <t xml:space="preserve">Ti·Pi</t>
    </r>
  </si>
  <si>
    <r>
      <rPr>
        <b val="true"/>
        <sz val="11"/>
        <color rgb="FF000000"/>
        <rFont val="Symbol"/>
        <family val="1"/>
        <charset val="2"/>
      </rPr>
      <t xml:space="preserve">D</t>
    </r>
    <r>
      <rPr>
        <b val="true"/>
        <sz val="11"/>
        <color rgb="FF000000"/>
        <rFont val="Calibri"/>
        <family val="2"/>
        <charset val="204"/>
      </rPr>
      <t xml:space="preserve">Пsaidi</t>
    </r>
  </si>
  <si>
    <r>
      <rPr>
        <b val="true"/>
        <sz val="11"/>
        <color rgb="FF000000"/>
        <rFont val="Symbol"/>
        <family val="1"/>
        <charset val="2"/>
      </rPr>
      <t xml:space="preserve">D</t>
    </r>
    <r>
      <rPr>
        <b val="true"/>
        <sz val="11"/>
        <color rgb="FF000000"/>
        <rFont val="Calibri"/>
        <family val="2"/>
        <charset val="204"/>
      </rPr>
      <t xml:space="preserve">Пsaifi</t>
    </r>
  </si>
  <si>
    <r>
      <rPr>
        <b val="true"/>
        <sz val="11"/>
        <color rgb="FF000000"/>
        <rFont val="Symbol"/>
        <family val="1"/>
        <charset val="2"/>
      </rPr>
      <t xml:space="preserve">D</t>
    </r>
    <r>
      <rPr>
        <b val="true"/>
        <sz val="11"/>
        <color rgb="FF000000"/>
        <rFont val="Calibri"/>
        <family val="2"/>
        <charset val="204"/>
      </rPr>
      <t xml:space="preserve">Пens</t>
    </r>
  </si>
  <si>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</si>
  <si>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год N-1</t>
  </si>
  <si>
    <t xml:space="preserve">Наименование 1</t>
  </si>
  <si>
    <t xml:space="preserve">T1</t>
  </si>
  <si>
    <t xml:space="preserve">N1</t>
  </si>
  <si>
    <t xml:space="preserve">P1</t>
  </si>
  <si>
    <t xml:space="preserve">T1·N1</t>
  </si>
  <si>
    <t xml:space="preserve">T1·P1</t>
  </si>
  <si>
    <t xml:space="preserve">T1·N1/Nt</t>
  </si>
  <si>
    <r>
      <rPr>
        <sz val="11"/>
        <color rgb="FF000000"/>
        <rFont val="Symbol"/>
        <family val="1"/>
        <charset val="2"/>
      </rPr>
      <t xml:space="preserve">D</t>
    </r>
    <r>
      <rPr>
        <sz val="11"/>
        <color rgb="FF000000"/>
        <rFont val="Calibri"/>
        <family val="2"/>
        <charset val="204"/>
      </rPr>
      <t xml:space="preserve">Пsafi1</t>
    </r>
  </si>
  <si>
    <t xml:space="preserve">Реквизиты акта 1</t>
  </si>
  <si>
    <t xml:space="preserve">Год 2</t>
  </si>
  <si>
    <t xml:space="preserve">Наименование 2</t>
  </si>
  <si>
    <t xml:space="preserve">T2</t>
  </si>
  <si>
    <t xml:space="preserve">N2</t>
  </si>
  <si>
    <t xml:space="preserve">P2</t>
  </si>
  <si>
    <t xml:space="preserve">T2·N2</t>
  </si>
  <si>
    <t xml:space="preserve">T2·P2</t>
  </si>
  <si>
    <t xml:space="preserve">T2·N2/Nt</t>
  </si>
  <si>
    <r>
      <rPr>
        <sz val="11"/>
        <color rgb="FF000000"/>
        <rFont val="Symbol"/>
        <family val="1"/>
        <charset val="2"/>
      </rPr>
      <t xml:space="preserve">D</t>
    </r>
    <r>
      <rPr>
        <sz val="11"/>
        <color rgb="FF000000"/>
        <rFont val="Calibri"/>
        <family val="2"/>
        <charset val="204"/>
      </rPr>
      <t xml:space="preserve">Пsafi2</t>
    </r>
  </si>
  <si>
    <t xml:space="preserve">Реквизиты акта 2</t>
  </si>
  <si>
    <t xml:space="preserve">…</t>
  </si>
  <si>
    <t xml:space="preserve">Наименование 3</t>
  </si>
  <si>
    <t xml:space="preserve">T3</t>
  </si>
  <si>
    <t xml:space="preserve">N3</t>
  </si>
  <si>
    <t xml:space="preserve">P3</t>
  </si>
  <si>
    <t xml:space="preserve">T3·N3</t>
  </si>
  <si>
    <t xml:space="preserve">T3·P3</t>
  </si>
  <si>
    <t xml:space="preserve">T3·N3/Nt</t>
  </si>
  <si>
    <r>
      <rPr>
        <sz val="11"/>
        <color rgb="FF000000"/>
        <rFont val="Symbol"/>
        <family val="1"/>
        <charset val="2"/>
      </rPr>
      <t xml:space="preserve">D</t>
    </r>
    <r>
      <rPr>
        <sz val="11"/>
        <color rgb="FF000000"/>
        <rFont val="Calibri"/>
        <family val="2"/>
        <charset val="204"/>
      </rPr>
      <t xml:space="preserve">Пsafi3</t>
    </r>
  </si>
  <si>
    <t xml:space="preserve">Реквизиты акта 3</t>
  </si>
  <si>
    <t xml:space="preserve">Наименование 4</t>
  </si>
  <si>
    <t xml:space="preserve">T4</t>
  </si>
  <si>
    <t xml:space="preserve">N4</t>
  </si>
  <si>
    <t xml:space="preserve">P4</t>
  </si>
  <si>
    <t xml:space="preserve">T4·N4</t>
  </si>
  <si>
    <t xml:space="preserve">T4·P4</t>
  </si>
  <si>
    <t xml:space="preserve">T4·N4/Nt</t>
  </si>
  <si>
    <r>
      <rPr>
        <sz val="11"/>
        <color rgb="FF000000"/>
        <rFont val="Symbol"/>
        <family val="1"/>
        <charset val="2"/>
      </rPr>
      <t xml:space="preserve">D</t>
    </r>
    <r>
      <rPr>
        <sz val="11"/>
        <color rgb="FF000000"/>
        <rFont val="Calibri"/>
        <family val="2"/>
        <charset val="204"/>
      </rPr>
      <t xml:space="preserve">Пsafi4</t>
    </r>
  </si>
  <si>
    <t xml:space="preserve">Реквизиты акта 4</t>
  </si>
  <si>
    <t xml:space="preserve">всего в год (-2), в том числе:</t>
  </si>
  <si>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</si>
  <si>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</si>
  <si>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</si>
  <si>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</si>
  <si>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Ti·Pi</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</si>
  <si>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Ti·Ni/Nt</t>
    </r>
  </si>
  <si>
    <r>
      <rPr>
        <sz val="11"/>
        <color rgb="FF000000"/>
        <rFont val="Symbol"/>
        <family val="1"/>
        <charset val="2"/>
      </rPr>
      <t xml:space="preserve">S</t>
    </r>
    <r>
      <rPr>
        <vertAlign val="superscript"/>
        <sz val="11"/>
        <color rgb="FF000000"/>
        <rFont val="Calibri"/>
        <family val="2"/>
        <charset val="204"/>
      </rPr>
      <t xml:space="preserve">год (-2)</t>
    </r>
    <r>
      <rPr>
        <sz val="11"/>
        <color rgb="FF000000"/>
        <rFont val="Calibri"/>
        <family val="2"/>
        <charset val="204"/>
      </rPr>
      <t xml:space="preserve">Ni/Nt</t>
    </r>
  </si>
  <si>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</si>
  <si>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</si>
  <si>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</si>
  <si>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</si>
  <si>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</si>
  <si>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</si>
  <si>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</si>
  <si>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</si>
  <si>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</si>
  <si>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</si>
  <si>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</si>
  <si>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от «__» _____ 2015 г. №___</t>
  </si>
  <si>
    <t xml:space="preserve">Раздел 5. Показатели инвестиционного проекта</t>
  </si>
  <si>
    <t xml:space="preserve">Раздел АО "ЮЭСК" не заполняется, так как:</t>
  </si>
  <si>
    <t xml:space="preserve">     - отсутствуют вновь создаваемые объекты, для которых могут применяться расчеты экономической эффективности реализации инвестиционных проектов</t>
  </si>
  <si>
    <t xml:space="preserve">     - отсутствуют  объекты реконструкции,  после завершения которых "создается" новый финансовый поток</t>
  </si>
  <si>
    <t xml:space="preserve">     - отсутствуют проекты, общая стоимость реализации которых составляет 500 млн. рублей и более. </t>
  </si>
  <si>
    <t xml:space="preserve">Исходные данные</t>
  </si>
  <si>
    <t xml:space="preserve">Значение</t>
  </si>
  <si>
    <t xml:space="preserve">Общая стоимость объекта, руб. без НДС</t>
  </si>
  <si>
    <t xml:space="preserve">Собственный капитал</t>
  </si>
  <si>
    <t xml:space="preserve">Прочие расходы, руб. без НДС на объект</t>
  </si>
  <si>
    <t xml:space="preserve">Простой период окупаемости, лет</t>
  </si>
  <si>
    <t xml:space="preserve">Срок амортизации, лет</t>
  </si>
  <si>
    <t xml:space="preserve">Дисконтированный период окупаемости, лет</t>
  </si>
  <si>
    <t xml:space="preserve">Кол-во объектов, ед.</t>
  </si>
  <si>
    <t xml:space="preserve">Чистая приведённая стоимость (NPV) через 10 лет после ввода объекта в эксплуатацию, руб.</t>
  </si>
  <si>
    <t xml:space="preserve">Затраты на ремонт объекта, руб. без НДС</t>
  </si>
  <si>
    <t xml:space="preserve">Первый ремонт объекта, лет после постройки</t>
  </si>
  <si>
    <t xml:space="preserve">Периодичность ремонта объекта, лет</t>
  </si>
  <si>
    <t xml:space="preserve">Прочие расходы при эксплуатации объекта, руб. без НДС</t>
  </si>
  <si>
    <t xml:space="preserve">Возникновение прочих расходов, лет после постройки</t>
  </si>
  <si>
    <t xml:space="preserve">Периодичность расходов, лет</t>
  </si>
  <si>
    <t xml:space="preserve">Налог на прибыль</t>
  </si>
  <si>
    <t xml:space="preserve">Прочие расходы, руб. без НДС в месяц</t>
  </si>
  <si>
    <t xml:space="preserve">Рабочий капитал в % от выручки</t>
  </si>
  <si>
    <t xml:space="preserve">Срок кредита</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</si>
  <si>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</si>
  <si>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</si>
  <si>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</si>
  <si>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</si>
  <si>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</si>
  <si>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Средневзвешенная стоимость капитала (WACC)</t>
  </si>
  <si>
    <t xml:space="preserve">Период</t>
  </si>
  <si>
    <t xml:space="preserve">год окончания 
строительства объекта</t>
  </si>
  <si>
    <t xml:space="preserve">Прогноз инфляции</t>
  </si>
  <si>
    <t xml:space="preserve">Кумулятивная инфляция</t>
  </si>
  <si>
    <t xml:space="preserve">Доход, руб. без НДС</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</si>
  <si>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</si>
  <si>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</si>
  <si>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</si>
  <si>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</si>
  <si>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</si>
  <si>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</si>
  <si>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</si>
  <si>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</si>
  <si>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</si>
  <si>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</si>
  <si>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</si>
  <si>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</si>
  <si>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</si>
  <si>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</si>
  <si>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</si>
  <si>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</si>
  <si>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</si>
  <si>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</si>
  <si>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</si>
  <si>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</si>
  <si>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</si>
  <si>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</si>
  <si>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</si>
  <si>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</si>
  <si>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</si>
  <si>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</si>
  <si>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</si>
  <si>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</si>
  <si>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</si>
  <si>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</si>
  <si>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</si>
  <si>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</si>
  <si>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</si>
  <si>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xml:space="preserve">**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</si>
  <si>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Раздел 6.1. График реализации инвестиционного проекта  </t>
  </si>
  <si>
    <t xml:space="preserve">№</t>
  </si>
  <si>
    <t xml:space="preserve">Наименование контрольных этапов реализации инвестпроекта с указанием событий/работ критического пути сетевого графика *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</si>
  <si>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</si>
  <si>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</si>
  <si>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</si>
  <si>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</si>
  <si>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</si>
  <si>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</si>
  <si>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Факт</t>
  </si>
  <si>
    <t xml:space="preserve">начало (дата)</t>
  </si>
  <si>
    <t xml:space="preserve">окончание (дата)</t>
  </si>
  <si>
    <t xml:space="preserve">Предпроектный и проектный этап</t>
  </si>
  <si>
    <t xml:space="preserve">1.1.</t>
  </si>
  <si>
    <t xml:space="preserve">Заключение договора на ТП</t>
  </si>
  <si>
    <t xml:space="preserve">1.2.</t>
  </si>
  <si>
    <t xml:space="preserve">Утверждение платы за ТП по индивидуальному проекту</t>
  </si>
  <si>
    <t xml:space="preserve">1.2.1.</t>
  </si>
  <si>
    <t xml:space="preserve">Принятие уполномоченным органом решения о подготовке документации по планировке территории</t>
  </si>
  <si>
    <t xml:space="preserve">1.3.</t>
  </si>
  <si>
    <t xml:space="preserve">Утверждение документации по планировке территории</t>
  </si>
  <si>
    <t xml:space="preserve">1.4.</t>
  </si>
  <si>
    <t xml:space="preserve">Получение правоустанавливающих документов на земельный участок</t>
  </si>
  <si>
    <t xml:space="preserve">1.5.</t>
  </si>
  <si>
    <t xml:space="preserve">Заключение договора на разработку проектной документации</t>
  </si>
  <si>
    <t xml:space="preserve">1.6.</t>
  </si>
  <si>
    <t xml:space="preserve">Приемка проектной документации заказчиком</t>
  </si>
  <si>
    <t xml:space="preserve">1.7.</t>
  </si>
  <si>
    <t xml:space="preserve">Получение положительного заключения экспертизы проектной документации</t>
  </si>
  <si>
    <t xml:space="preserve">1.8.</t>
  </si>
  <si>
    <t xml:space="preserve">Получение положительного заключения государственной экологической экспертизы проектной документации</t>
  </si>
  <si>
    <t xml:space="preserve">1.9.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</si>
  <si>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</si>
  <si>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</si>
  <si>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</si>
  <si>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</si>
  <si>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</si>
  <si>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1.12.</t>
  </si>
  <si>
    <t xml:space="preserve">Организационный этап</t>
  </si>
  <si>
    <t xml:space="preserve">Заключение договора  на выполнение строительно-монтажных работ (дополнительного соглашения к договору)</t>
  </si>
  <si>
    <t xml:space="preserve">2.1.</t>
  </si>
  <si>
    <t xml:space="preserve">Закупка основного оборудования</t>
  </si>
  <si>
    <t xml:space="preserve">2.2.</t>
  </si>
  <si>
    <t xml:space="preserve">Выполнение строительно- монтажных и пусконаладочных работ</t>
  </si>
  <si>
    <t xml:space="preserve">Выполнение подготовительных работ на площадке строительства</t>
  </si>
  <si>
    <t xml:space="preserve">3.1.</t>
  </si>
  <si>
    <t xml:space="preserve">Поставка основного оборудования</t>
  </si>
  <si>
    <t xml:space="preserve">3.2.</t>
  </si>
  <si>
    <t xml:space="preserve">Монтаж основного оборудования</t>
  </si>
  <si>
    <t xml:space="preserve">3.3.</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</si>
  <si>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</si>
  <si>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3.4.</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</si>
  <si>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</si>
  <si>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3.5.</t>
  </si>
  <si>
    <t xml:space="preserve">Пусконаладочные работы</t>
  </si>
  <si>
    <t xml:space="preserve">3.7.</t>
  </si>
  <si>
    <t xml:space="preserve">Испытания и ввод в эксплуатацию</t>
  </si>
  <si>
    <t xml:space="preserve">Комплексное опробование оборудования </t>
  </si>
  <si>
    <t xml:space="preserve">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</si>
  <si>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</si>
  <si>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4.2.</t>
  </si>
  <si>
    <t xml:space="preserve">Получение разрешения на эксплуатацию энергообъекта от органов государственного контроля и надзора</t>
  </si>
  <si>
    <t xml:space="preserve">4.3.</t>
  </si>
  <si>
    <t xml:space="preserve">Оформление (подписание) актов об осуществлении технологического присоединения к электрическим сетям</t>
  </si>
  <si>
    <t xml:space="preserve">4.4.</t>
  </si>
  <si>
    <t xml:space="preserve">Приемка основных средств к бухгалтерскому учету</t>
  </si>
  <si>
    <t xml:space="preserve">4.5.</t>
  </si>
  <si>
    <t xml:space="preserve">Получение разрешения на ввод объекта в эксплуатацию.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</si>
  <si>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</si>
  <si>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</si>
  <si>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</si>
  <si>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</si>
  <si>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</si>
  <si>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План 2024 г.</t>
  </si>
  <si>
    <t xml:space="preserve">Факт 2024 г.</t>
  </si>
  <si>
    <t xml:space="preserve">Предложение по корректировке плана</t>
  </si>
  <si>
    <t xml:space="preserve"> по состоянию на 01.01.2024 г.</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</si>
  <si>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</si>
  <si>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</si>
  <si>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</si>
  <si>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</si>
  <si>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</si>
  <si>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</si>
  <si>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</si>
  <si>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</si>
  <si>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 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</si>
  <si>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</si>
  <si>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</si>
  <si>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</si>
  <si>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</si>
  <si>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</si>
  <si>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</si>
  <si>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</si>
  <si>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</si>
  <si>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</si>
  <si>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</si>
  <si>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</si>
  <si>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 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</si>
  <si>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</si>
  <si>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</si>
  <si>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</si>
  <si>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</si>
  <si>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</si>
  <si>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</si>
  <si>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</si>
  <si>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</si>
  <si>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</si>
  <si>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</si>
  <si>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</si>
  <si>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</si>
  <si>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</si>
  <si>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</si>
  <si>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</si>
  <si>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</si>
  <si>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</si>
  <si>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</si>
  <si>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</si>
  <si>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</si>
  <si>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</si>
  <si>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</si>
  <si>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</si>
  <si>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</si>
  <si>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</si>
  <si>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</si>
  <si>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</si>
  <si>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</si>
  <si>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</si>
  <si>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</si>
  <si>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</si>
  <si>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</si>
  <si>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</si>
  <si>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</si>
  <si>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</si>
  <si>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шт.</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</si>
  <si>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</si>
  <si>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</si>
  <si>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</si>
  <si>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</si>
  <si>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</si>
  <si>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</si>
  <si>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</si>
  <si>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</si>
  <si>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r>
      <rPr>
        <sz val="12"/>
        <color rgb="FF000000"/>
        <rFont val="Times New Roman"/>
        <family val="1"/>
        <charset val="204"/>
      </rPr>
      <t xml:space="preserve">другое</t>
    </r>
    <r>
      <rPr>
        <vertAlign val="superscript"/>
        <sz val="12"/>
        <color rgb="FF000000"/>
        <rFont val="Times New Roman"/>
        <family val="1"/>
        <charset val="204"/>
      </rPr>
      <t xml:space="preserve">3)</t>
    </r>
  </si>
  <si>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</si>
  <si>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</si>
  <si>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</si>
  <si>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</si>
  <si>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</si>
  <si>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</si>
  <si>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</si>
  <si>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</si>
  <si>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</si>
  <si>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</si>
  <si>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</si>
  <si>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</si>
  <si>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</si>
  <si>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</si>
  <si>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</si>
  <si>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</si>
  <si>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</si>
  <si>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</si>
  <si>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</si>
  <si>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</si>
  <si>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</si>
  <si>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</si>
  <si>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 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</si>
  <si>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</si>
  <si>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</si>
  <si>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</si>
  <si>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</si>
  <si>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</si>
  <si>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</si>
  <si>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</si>
  <si>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</si>
  <si>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</si>
  <si>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</si>
  <si>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</si>
  <si>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</si>
  <si>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</si>
  <si>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</si>
  <si>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</si>
  <si>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</si>
  <si>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</si>
  <si>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</si>
  <si>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</si>
  <si>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</si>
  <si>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</si>
  <si>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</si>
  <si>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</si>
  <si>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</si>
  <si>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АО ЮЭСК</t>
  </si>
  <si>
    <t xml:space="preserve">ПСД</t>
  </si>
  <si>
    <t xml:space="preserve">Разработка ПСД по техническому перевооружению ДЭС</t>
  </si>
  <si>
    <t xml:space="preserve">ЮЭСК</t>
  </si>
  <si>
    <t xml:space="preserve">Укрупненный стоимостной показатель объектов аналогов</t>
  </si>
  <si>
    <t xml:space="preserve">Запрос предложений в электронной форме ЭТП</t>
  </si>
  <si>
    <t xml:space="preserve">ГРАНИТ (ООО)</t>
  </si>
  <si>
    <t xml:space="preserve">36016</t>
  </si>
  <si>
    <t xml:space="preserve">https://www.roseltorg.ru/</t>
  </si>
  <si>
    <t xml:space="preserve">15.05.2023</t>
  </si>
  <si>
    <t xml:space="preserve">27.03.2023</t>
  </si>
  <si>
    <t xml:space="preserve">31.12.2023</t>
  </si>
  <si>
    <t xml:space="preserve">Закупка на ряд проектов, стоимость по проекту 0,78 млн. руб. с НДС.</t>
  </si>
  <si>
    <t xml:space="preserve">ГК ГСС (ООО)</t>
  </si>
  <si>
    <t xml:space="preserve">СК КАПИТАЛ (ООО)</t>
  </si>
  <si>
    <t xml:space="preserve"> СПКБ ЭНЕРГИЯ (ООО)</t>
  </si>
  <si>
    <t xml:space="preserve">ЭНЕРГОРЕГИОН (ООО)</t>
  </si>
  <si>
    <t xml:space="preserve">АТИКА (ООО)</t>
  </si>
  <si>
    <t xml:space="preserve">от «__» _____ 2016 г. №___</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</si>
  <si>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</si>
  <si>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</si>
  <si>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</si>
  <si>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Камчатский край, Тигильский муниципальный район, сельское поселение "село Тигиль"</t>
  </si>
  <si>
    <t xml:space="preserve">Тип проекта</t>
  </si>
  <si>
    <t xml:space="preserve">Модернизация, техническое перевооружение объектов по производству электрической энергии</t>
  </si>
  <si>
    <t xml:space="preserve">Вводимая мощность (в том числе прирост)</t>
  </si>
  <si>
    <t xml:space="preserve">1 МВт (0,2 МВт)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</si>
  <si>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</si>
  <si>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</si>
  <si>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2021 года с НДС, млн. руб.</t>
  </si>
  <si>
    <t xml:space="preserve">Документ, в соответствии с которым определена стоимость проекта</t>
  </si>
  <si>
    <t xml:space="preserve">Сводный сметный расчет</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</si>
  <si>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</si>
  <si>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</si>
  <si>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</si>
  <si>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 по договорам подряда №08-12/3-280 от 27.03.2023</t>
  </si>
  <si>
    <t xml:space="preserve">ООО "Гранит"</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</si>
  <si>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</si>
  <si>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</si>
  <si>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</si>
  <si>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</si>
  <si>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</si>
  <si>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</si>
  <si>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</si>
  <si>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</si>
  <si>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</si>
  <si>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</si>
  <si>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</si>
  <si>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</si>
  <si>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</si>
  <si>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</si>
  <si>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</si>
  <si>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</si>
  <si>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</si>
  <si>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</si>
  <si>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</si>
  <si>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</si>
  <si>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</si>
  <si>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</si>
  <si>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</si>
  <si>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</si>
  <si>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 xml:space="preserve">Основное оборудование</t>
  </si>
  <si>
    <t xml:space="preserve">График поставки основного оборудования</t>
  </si>
  <si>
    <t xml:space="preserve"> - дата поставки</t>
  </si>
  <si>
    <t xml:space="preserve"> - задержки в поставке</t>
  </si>
  <si>
    <t xml:space="preserve"> - причины задержек</t>
  </si>
  <si>
    <t xml:space="preserve">Фактическое состояние реализации инвестиционного проекта в срок</t>
  </si>
  <si>
    <t xml:space="preserve">Выполнены работы по разработке ПСД.</t>
  </si>
  <si>
    <t xml:space="preserve">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</si>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</sst>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numFmts count="14">
    <numFmt numFmtId="164" formatCode="General"/>
    <numFmt numFmtId="165" formatCode="0%"/>
    <numFmt numFmtId="166" formatCode="_-* #,##0.00_р_._-;\-* #,##0.00_р_._-;_-* \-??_р_._-;_-@_-"/>
    <numFmt numFmtId="167" formatCode="#,##0_ ;\-#,##0\ "/>
    <numFmt numFmtId="168" formatCode="_-* #,##0.00\ _р_._-;\-* #,##0.00\ _р_._-;_-* \-??\ _р_._-;_-@_-"/>
    <numFmt numFmtId="169" formatCode="@"/>
    <numFmt numFmtId="170" formatCode="0.00"/>
    <numFmt numFmtId="171" formatCode="dd/mm/yyyy"/>
    <numFmt numFmtId="172" formatCode="_-* #,##0.00_р_._-;\-* #,##0.00_р_._-;_-* \-??_р_._-;_-@_-"/>
    <numFmt numFmtId="173" formatCode="0"/>
    <numFmt numFmtId="174" formatCode="#,##0.00"/>
    <numFmt numFmtId="175" formatCode="#,##0.00_ ;\-#,##0.00\ "/>
    <numFmt numFmtId="176" formatCode="_-* #,##0.0_р_._-;\-* #,##0.0_р_._-;_-* \-??_р_._-;_-@_-"/>
    <numFmt numFmtId="177" formatCode="dd\.mm\.yyyy"/>
  </numFmts>
  <fonts count="71">
    <font>
      <sz val="11"/>
      <color rgb="FF000000"/>
      <name val="Calibri"/>
      <family val="2"/>
      <charset val="204"/>
    </font>
    <font>
      <sz val="10"/>
      <name val="Arial"/>
      <family val="0"/>
    </font>
    <font>
      <sz val="10"/>
      <name val="Arial"/>
      <family val="0"/>
    </font>
    <font>
      <sz val="10"/>
      <name val="Arial"/>
      <family val="0"/>
    </font>
    <font>
      <sz val="11"/>
      <color rgb="FFFFFFFF"/>
      <name val="Calibri"/>
      <family val="2"/>
      <charset val="204"/>
    </font>
    <font>
      <sz val="11"/>
      <name val="Arial"/>
      <family val="1"/>
      <charset val="1"/>
    </font>
    <font>
      <sz val="10"/>
      <name val="Arial"/>
      <family val="2"/>
      <charset val="1"/>
    </font>
    <font>
      <sz val="11"/>
      <color rgb="FF333399"/>
      <name val="Calibri"/>
      <family val="2"/>
      <charset val="204"/>
    </font>
    <font>
      <b val="true"/>
      <sz val="11"/>
      <color rgb="FF333333"/>
      <name val="Calibri"/>
      <family val="2"/>
      <charset val="204"/>
    </font>
    <font>
      <b val="true"/>
      <sz val="11"/>
      <color rgb="FFFF9900"/>
      <name val="Calibri"/>
      <family val="2"/>
      <charset val="204"/>
    </font>
    <font>
      <b val="true"/>
      <sz val="15"/>
      <color rgb="FF003366"/>
      <name val="Calibri"/>
      <family val="2"/>
      <charset val="204"/>
    </font>
    <font>
      <b val="true"/>
      <sz val="13"/>
      <color rgb="FF003366"/>
      <name val="Calibri"/>
      <family val="2"/>
      <charset val="204"/>
    </font>
    <font>
      <b val="true"/>
      <sz val="11"/>
      <color rgb="FF003366"/>
      <name val="Calibri"/>
      <family val="2"/>
      <charset val="204"/>
    </font>
    <font>
      <b val="true"/>
      <sz val="11"/>
      <color rgb="FF000000"/>
      <name val="Calibri"/>
      <family val="2"/>
      <charset val="204"/>
    </font>
    <font>
      <b val="true"/>
      <sz val="11"/>
      <color rgb="FFFFFFFF"/>
      <name val="Calibri"/>
      <family val="2"/>
      <charset val="204"/>
    </font>
    <font>
      <b val="true"/>
      <sz val="18"/>
      <color rgb="FF003366"/>
      <name val="Cambria"/>
      <family val="2"/>
      <charset val="204"/>
    </font>
    <font>
      <sz val="11"/>
      <color rgb="FF993300"/>
      <name val="Calibri"/>
      <family val="2"/>
      <charset val="204"/>
    </font>
    <font>
      <sz val="10"/>
      <name val="Arial"/>
      <family val="2"/>
      <charset val="204"/>
    </font>
    <font>
      <sz val="12"/>
      <name val="Times New Roman"/>
      <family val="1"/>
      <charset val="204"/>
    </font>
    <font>
      <sz val="10"/>
      <name val="Arial Cyr"/>
      <family val="0"/>
      <charset val="204"/>
    </font>
    <font>
      <sz val="11"/>
      <color rgb="FF000000"/>
      <name val="SimSun"/>
      <family val="2"/>
      <charset val="204"/>
    </font>
    <font>
      <sz val="11"/>
      <color rgb="FF000000"/>
      <name val="Calibri"/>
      <family val="2"/>
      <charset val="1"/>
    </font>
    <font>
      <sz val="11"/>
      <color rgb="FF800080"/>
      <name val="Calibri"/>
      <family val="2"/>
      <charset val="204"/>
    </font>
    <font>
      <i val="true"/>
      <sz val="11"/>
      <color rgb="FF808080"/>
      <name val="Calibri"/>
      <family val="2"/>
      <charset val="204"/>
    </font>
    <font>
      <sz val="11"/>
      <color rgb="FFFF9900"/>
      <name val="Calibri"/>
      <family val="2"/>
      <charset val="204"/>
    </font>
    <font>
      <sz val="10"/>
      <name val="Arial"/>
      <family val="0"/>
      <charset val="1"/>
    </font>
    <font>
      <sz val="11"/>
      <color rgb="FFFF0000"/>
      <name val="Calibri"/>
      <family val="2"/>
      <charset val="204"/>
    </font>
    <font>
      <sz val="11"/>
      <color rgb="FF008000"/>
      <name val="Calibri"/>
      <family val="2"/>
      <charset val="204"/>
    </font>
    <font>
      <sz val="12"/>
      <name val="Arial"/>
      <family val="2"/>
      <charset val="204"/>
    </font>
    <font>
      <sz val="12"/>
      <color rgb="FF000000"/>
      <name val="Arial"/>
      <family val="2"/>
      <charset val="204"/>
    </font>
    <font>
      <sz val="14"/>
      <name val="Times New Roman"/>
      <family val="1"/>
      <charset val="204"/>
    </font>
    <font>
      <b val="true"/>
      <sz val="12"/>
      <color rgb="FF000000"/>
      <name val="Arial"/>
      <family val="2"/>
      <charset val="204"/>
    </font>
    <font>
      <b val="true"/>
      <sz val="14"/>
      <name val="Times New Roman"/>
      <family val="1"/>
      <charset val="204"/>
    </font>
    <font>
      <b val="true"/>
      <sz val="12"/>
      <name val="Times New Roman"/>
      <family val="1"/>
      <charset val="204"/>
    </font>
    <font>
      <b val="true"/>
      <sz val="14"/>
      <color rgb="FF000000"/>
      <name val="Arial"/>
      <family val="2"/>
      <charset val="204"/>
    </font>
    <font>
      <sz val="14"/>
      <color rgb="FF000000"/>
      <name val="Arial"/>
      <family val="2"/>
      <charset val="204"/>
    </font>
    <font>
      <b val="true"/>
      <sz val="14"/>
      <color rgb="FF000000"/>
      <name val="Times New Roman"/>
      <family val="1"/>
      <charset val="204"/>
    </font>
    <font>
      <b val="true"/>
      <u val="single"/>
      <sz val="14"/>
      <color rgb="FF000000"/>
      <name val="Times New Roman"/>
      <family val="1"/>
      <charset val="204"/>
    </font>
    <font>
      <b val="true"/>
      <u val="single"/>
      <sz val="9"/>
      <color rgb="FF000000"/>
      <name val="Times New Roman"/>
      <family val="1"/>
      <charset val="204"/>
    </font>
    <font>
      <sz val="14"/>
      <color rgb="FF000000"/>
      <name val="Times New Roman"/>
      <family val="1"/>
      <charset val="204"/>
    </font>
    <font>
      <sz val="12"/>
      <color rgb="FF000000"/>
      <name val="Times New Roman"/>
      <family val="1"/>
      <charset val="204"/>
    </font>
    <font>
      <sz val="9"/>
      <color rgb="FF000000"/>
      <name val="Times New Roman"/>
      <family val="1"/>
      <charset val="204"/>
    </font>
    <font>
      <b val="true"/>
      <sz val="12"/>
      <color rgb="FF000000"/>
      <name val="Times New Roman"/>
      <family val="1"/>
      <charset val="204"/>
    </font>
    <font>
      <b val="true"/>
      <sz val="11"/>
      <color rgb="FF000000"/>
      <name val="Times New Roman"/>
      <family val="1"/>
      <charset val="204"/>
    </font>
    <font>
      <sz val="10"/>
      <name val="Times New Roman"/>
      <family val="1"/>
      <charset val="204"/>
    </font>
    <font>
      <sz val="10"/>
      <color rgb="FFFFFFFF"/>
      <name val="Times New Roman"/>
      <family val="1"/>
      <charset val="204"/>
    </font>
    <font>
      <sz val="13"/>
      <color rgb="FF000000"/>
      <name val="Times New Roman"/>
      <family val="1"/>
      <charset val="204"/>
    </font>
    <font>
      <sz val="14"/>
      <color rgb="FF000000"/>
      <name val="Calibri"/>
      <family val="2"/>
      <charset val="204"/>
    </font>
    <font>
      <sz val="11"/>
      <color rgb="FF000000"/>
      <name val="Times New Roman"/>
      <family val="1"/>
      <charset val="204"/>
    </font>
    <font>
      <b val="true"/>
      <vertAlign val="superscript"/>
      <sz val="11"/>
      <color rgb="FF000000"/>
      <name val="Calibri"/>
      <family val="2"/>
      <charset val="204"/>
    </font>
    <font>
      <b val="true"/>
      <sz val="11"/>
      <color rgb="FF000000"/>
      <name val="Symbol"/>
      <family val="1"/>
      <charset val="2"/>
    </font>
    <font>
      <sz val="11"/>
      <color rgb="FF000000"/>
      <name val="Symbol"/>
      <family val="1"/>
      <charset val="2"/>
    </font>
    <font>
      <vertAlign val="superscript"/>
      <sz val="11"/>
      <color rgb="FF000000"/>
      <name val="Calibri"/>
      <family val="2"/>
      <charset val="204"/>
    </font>
    <font>
      <sz val="10"/>
      <color rgb="FF000000"/>
      <name val="Times New Roman"/>
      <family val="1"/>
      <charset val="204"/>
    </font>
    <font>
      <b val="true"/>
      <sz val="9"/>
      <name val="Times New Roman"/>
      <family val="1"/>
      <charset val="204"/>
    </font>
    <font>
      <b val="true"/>
      <sz val="7"/>
      <name val="Times New Roman"/>
      <family val="1"/>
      <charset val="204"/>
    </font>
    <font>
      <sz val="7"/>
      <name val="Times New Roman"/>
      <family val="1"/>
      <charset val="204"/>
    </font>
    <font>
      <sz val="8"/>
      <name val="Times New Roman"/>
      <family val="1"/>
      <charset val="204"/>
    </font>
    <font>
      <sz val="9"/>
      <name val="Times New Roman"/>
      <family val="1"/>
      <charset val="204"/>
    </font>
    <font>
      <b val="true"/>
      <sz val="8"/>
      <name val="Calibri"/>
      <family val="0"/>
    </font>
    <font>
      <b val="true"/>
      <sz val="8"/>
      <color rgb="FF000000"/>
      <name val="Calibri"/>
      <family val="2"/>
    </font>
    <font>
      <sz val="10"/>
      <color rgb="FF000000"/>
      <name val="Calibri"/>
      <family val="2"/>
    </font>
    <font>
      <sz val="7"/>
      <color rgb="FF000000"/>
      <name val="Calibri"/>
      <family val="2"/>
    </font>
    <font>
      <sz val="8"/>
      <color rgb="FF000000"/>
      <name val="Calibri"/>
      <family val="2"/>
    </font>
    <font>
      <vertAlign val="superscript"/>
      <sz val="12"/>
      <color rgb="FF000000"/>
      <name val="Times New Roman"/>
      <family val="1"/>
      <charset val="204"/>
    </font>
    <font>
      <b val="true"/>
      <sz val="8"/>
      <color rgb="FF000000"/>
      <name val="Times New Roman"/>
      <family val="1"/>
      <charset val="204"/>
    </font>
    <font>
      <sz val="8"/>
      <color rgb="FF000000"/>
      <name val="Times New Roman"/>
      <family val="1"/>
      <charset val="204"/>
    </font>
    <font>
      <sz val="9"/>
      <name val="Arial"/>
      <family val="1"/>
      <charset val="1"/>
    </font>
    <font>
      <sz val="11"/>
      <name val="Times New Roman"/>
      <family val="1"/>
      <charset val="204"/>
    </font>
    <font>
      <u val="single"/>
      <sz val="14"/>
      <name val="Times New Roman"/>
      <family val="1"/>
      <charset val="204"/>
    </font>
    <font>
      <b val="true"/>
      <sz val="11"/>
      <name val="Times New Roman"/>
      <family val="1"/>
      <charset val="204"/>
    </font>
  </fonts>
  <fills count="26">
    <fill>
      <patternFill patternType="none"/>
    </fill>
    <fill>
      <patternFill patternType="gray125"/>
    </fill>
    <fill>
      <patternFill patternType="solid">
        <fgColor rgb="FFCCCCFF"/>
        <bgColor rgb="FFD9D9D9"/>
      </patternFill>
    </fill>
    <fill>
      <patternFill patternType="solid">
        <fgColor rgb="FFFF99CC"/>
        <bgColor rgb="FFFF8080"/>
      </patternFill>
    </fill>
    <fill>
      <patternFill patternType="solid">
        <fgColor rgb="FFCCFFCC"/>
        <bgColor rgb="FFC6EFCE"/>
      </patternFill>
    </fill>
    <fill>
      <patternFill patternType="solid">
        <fgColor rgb="FFCC99FF"/>
        <bgColor rgb="FFFF99CC"/>
      </patternFill>
    </fill>
    <fill>
      <patternFill patternType="solid">
        <fgColor rgb="FFCCFFFF"/>
        <bgColor rgb="FFCCFFCC"/>
      </patternFill>
    </fill>
    <fill>
      <patternFill patternType="solid">
        <fgColor rgb="FFFFCC99"/>
        <bgColor rgb="FFFFC7CE"/>
      </patternFill>
    </fill>
    <fill>
      <patternFill patternType="solid">
        <fgColor rgb="FF99CCFF"/>
        <bgColor rgb="FFCCCCFF"/>
      </patternFill>
    </fill>
    <fill>
      <patternFill patternType="solid">
        <fgColor rgb="FFFF8080"/>
        <bgColor rgb="FFCC8F8E"/>
      </patternFill>
    </fill>
    <fill>
      <patternFill patternType="solid">
        <fgColor rgb="FF00FF00"/>
        <bgColor rgb="FF33CCCC"/>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FFFF"/>
      </patternFill>
    </fill>
    <fill>
      <patternFill patternType="solid">
        <fgColor rgb="FFFF9900"/>
        <bgColor rgb="FFFFCC00"/>
      </patternFill>
    </fill>
    <fill>
      <patternFill patternType="solid">
        <fgColor rgb="FF333399"/>
        <bgColor rgb="FF003366"/>
      </patternFill>
    </fill>
    <fill>
      <patternFill patternType="solid">
        <fgColor rgb="FFFF0000"/>
        <bgColor rgb="FFC00000"/>
      </patternFill>
    </fill>
    <fill>
      <patternFill patternType="solid">
        <fgColor rgb="FF339966"/>
        <bgColor rgb="FF008080"/>
      </patternFill>
    </fill>
    <fill>
      <patternFill patternType="solid">
        <fgColor rgb="FFFF6600"/>
        <bgColor rgb="FFFF9900"/>
      </patternFill>
    </fill>
    <fill>
      <patternFill patternType="solid">
        <fgColor rgb="FFC0C0C0"/>
        <bgColor rgb="FFCCCCFF"/>
      </patternFill>
    </fill>
    <fill>
      <patternFill patternType="solid">
        <fgColor rgb="FF969696"/>
        <bgColor rgb="FF878787"/>
      </patternFill>
    </fill>
    <fill>
      <patternFill patternType="solid">
        <fgColor rgb="FFFFFF99"/>
        <bgColor rgb="FFFFFFCC"/>
      </patternFill>
    </fill>
    <fill>
      <patternFill patternType="solid">
        <fgColor rgb="FFFFFFCC"/>
        <bgColor rgb="FFEBF1DE"/>
      </patternFill>
    </fill>
    <fill>
      <patternFill patternType="solid">
        <fgColor rgb="FFFFFF00"/>
        <bgColor rgb="FFFFCC00"/>
      </patternFill>
    </fill>
    <fill>
      <patternFill patternType="solid">
        <fgColor rgb="FFFFFFFF"/>
        <bgColor rgb="FFFFFFCC"/>
      </patternFill>
    </fill>
  </fills>
  <borders count="29">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333333"/>
      </left>
      <right style="thin">
        <color rgb="FF333333"/>
      </right>
      <top style="thin">
        <color rgb="FF333333"/>
      </top>
      <bottom style="thin">
        <color rgb="FF333333"/>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66CC"/>
      </bottom>
      <diagonal/>
    </border>
    <border diagonalUp="false" diagonalDown="false">
      <left/>
      <right/>
      <top style="thin">
        <color rgb="FF333399"/>
      </top>
      <bottom style="double">
        <color rgb="FF333399"/>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right/>
      <top/>
      <bottom style="double">
        <color rgb="FFFF9900"/>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top/>
      <bottom style="thin"/>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right/>
      <top/>
      <bottom style="mediu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medium"/>
      <bottom style="thin"/>
      <diagonal/>
    </border>
    <border diagonalUp="false" diagonalDown="false">
      <left/>
      <right style="thin"/>
      <top/>
      <bottom style="thin"/>
      <diagonal/>
    </border>
    <border diagonalUp="false" diagonalDown="false">
      <left style="thin"/>
      <right style="thin"/>
      <top/>
      <bottom/>
      <diagonal/>
    </border>
    <border diagonalUp="false" diagonalDown="false">
      <left style="medium"/>
      <right style="medium"/>
      <top style="medium"/>
      <bottom style="medium"/>
      <diagonal/>
    </border>
    <border diagonalUp="false" diagonalDown="false">
      <left style="medium"/>
      <right style="medium"/>
      <top/>
      <bottom style="medium"/>
      <diagonal/>
    </border>
    <border diagonalUp="false" diagonalDown="false">
      <left style="medium"/>
      <right style="medium"/>
      <top style="medium"/>
      <bottom/>
      <diagonal/>
    </border>
    <border diagonalUp="false" diagonalDown="false">
      <left style="medium"/>
      <right style="medium"/>
      <top/>
      <bottom/>
      <diagonal/>
    </border>
  </borders>
  <cellStyleXfs count="9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0" fillId="2" borderId="0" applyFont="true" applyBorder="false" applyAlignment="true" applyProtection="false">
      <alignment horizontal="general" vertical="bottom" textRotation="0" wrapText="false" indent="0" shrinkToFit="false"/>
    </xf>
    <xf numFmtId="164" fontId="0" fillId="3" borderId="0" applyFont="true" applyBorder="false" applyAlignment="true" applyProtection="false">
      <alignment horizontal="general" vertical="bottom" textRotation="0" wrapText="false" indent="0" shrinkToFit="false"/>
    </xf>
    <xf numFmtId="164" fontId="0" fillId="4"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6" borderId="0" applyFont="true" applyBorder="false" applyAlignment="true" applyProtection="false">
      <alignment horizontal="general" vertical="bottom" textRotation="0" wrapText="false" indent="0" shrinkToFit="false"/>
    </xf>
    <xf numFmtId="164" fontId="0" fillId="7"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9" borderId="0" applyFont="true" applyBorder="false" applyAlignment="true" applyProtection="false">
      <alignment horizontal="general" vertical="bottom" textRotation="0" wrapText="false" indent="0" shrinkToFit="false"/>
    </xf>
    <xf numFmtId="164" fontId="0" fillId="10" borderId="0" applyFont="true" applyBorder="false" applyAlignment="true" applyProtection="false">
      <alignment horizontal="general" vertical="bottom" textRotation="0" wrapText="false" indent="0" shrinkToFit="false"/>
    </xf>
    <xf numFmtId="164" fontId="0" fillId="5" borderId="0" applyFont="true" applyBorder="false" applyAlignment="true" applyProtection="false">
      <alignment horizontal="general" vertical="bottom" textRotation="0" wrapText="false" indent="0" shrinkToFit="false"/>
    </xf>
    <xf numFmtId="164" fontId="0" fillId="8" borderId="0" applyFont="true" applyBorder="false" applyAlignment="true" applyProtection="false">
      <alignment horizontal="general" vertical="bottom" textRotation="0" wrapText="false" indent="0" shrinkToFit="false"/>
    </xf>
    <xf numFmtId="164" fontId="0"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7" fillId="7" borderId="1"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8" fillId="20" borderId="2"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9" fillId="20" borderId="1" applyFont="true" applyBorder="true" applyAlignment="true" applyProtection="false">
      <alignment horizontal="general" vertical="bottom" textRotation="0" wrapText="false" indent="0" shrinkToFit="false"/>
    </xf>
    <xf numFmtId="164" fontId="10" fillId="0" borderId="3" applyFont="true" applyBorder="true" applyAlignment="true" applyProtection="false">
      <alignment horizontal="general" vertical="bottom" textRotation="0" wrapText="false" indent="0" shrinkToFit="false"/>
    </xf>
    <xf numFmtId="164" fontId="11" fillId="0" borderId="4" applyFont="true" applyBorder="true" applyAlignment="true" applyProtection="false">
      <alignment horizontal="general" vertical="bottom" textRotation="0" wrapText="false" indent="0" shrinkToFit="false"/>
    </xf>
    <xf numFmtId="164" fontId="12" fillId="0" borderId="5" applyFont="true" applyBorder="true" applyAlignment="true" applyProtection="false">
      <alignment horizontal="general" vertical="bottom" textRotation="0" wrapText="false" indent="0" shrinkToFit="false"/>
    </xf>
    <xf numFmtId="164" fontId="12" fillId="0" borderId="0" applyFont="true" applyBorder="fals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3" fillId="0" borderId="6" applyFont="true" applyBorder="true" applyAlignment="true" applyProtection="false">
      <alignment horizontal="general" vertical="bottom" textRotation="0" wrapText="false" indent="0" shrinkToFit="false"/>
    </xf>
    <xf numFmtId="164" fontId="14" fillId="21" borderId="7" applyFont="true" applyBorder="tru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21"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22" fillId="3" borderId="0" applyFont="true" applyBorder="false" applyAlignment="true" applyProtection="false">
      <alignment horizontal="general" vertical="bottom" textRotation="0" wrapText="false" indent="0" shrinkToFit="false"/>
    </xf>
    <xf numFmtId="164" fontId="23" fillId="0" borderId="0" applyFont="true" applyBorder="fals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4" fontId="0" fillId="23" borderId="8"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4" fontId="24" fillId="0" borderId="9" applyFont="true" applyBorder="true" applyAlignment="true" applyProtection="false">
      <alignment horizontal="general" vertical="bottom" textRotation="0" wrapText="false" indent="0" shrinkToFit="false"/>
    </xf>
    <xf numFmtId="164" fontId="25" fillId="0" borderId="0" applyFont="true" applyBorder="true" applyAlignment="true" applyProtection="true">
      <alignment horizontal="general" vertical="bottom" textRotation="0" wrapText="false" indent="0" shrinkToFit="false"/>
      <protection locked="true" hidden="false"/>
    </xf>
    <xf numFmtId="164" fontId="26"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0" fillId="0" borderId="0" applyFont="true" applyBorder="false" applyAlignment="true" applyProtection="false">
      <alignment horizontal="general" vertical="bottom" textRotation="0" wrapText="false" indent="0" shrinkToFit="false"/>
    </xf>
    <xf numFmtId="164" fontId="27" fillId="4" borderId="0" applyFont="true" applyBorder="false" applyAlignment="true" applyProtection="false">
      <alignment horizontal="general" vertical="bottom" textRotation="0" wrapText="false" indent="0" shrinkToFit="false"/>
    </xf>
  </cellStyleXfs>
  <cellXfs count="292">
    <xf numFmtId="164" fontId="0" fillId="0" borderId="0" xfId="0" applyFont="false" applyBorder="false" applyAlignment="false" applyProtection="false">
      <alignment horizontal="general" vertical="bottom" textRotation="0" wrapText="false" indent="0" shrinkToFit="false"/>
      <protection locked="true" hidden="false"/>
    </xf>
    <xf numFmtId="164" fontId="21" fillId="0" borderId="0" xfId="77" applyFont="true" applyBorder="false" applyAlignment="false" applyProtection="false">
      <alignment horizontal="general" vertical="bottom" textRotation="0" wrapText="false" indent="0" shrinkToFit="false"/>
      <protection locked="true" hidden="false"/>
    </xf>
    <xf numFmtId="164" fontId="28" fillId="0" borderId="0" xfId="77" applyFont="true" applyBorder="false" applyAlignment="false" applyProtection="false">
      <alignment horizontal="general" vertical="bottom"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center" textRotation="0" wrapText="false" indent="0" shrinkToFit="false"/>
      <protection locked="true" hidden="false"/>
    </xf>
    <xf numFmtId="164" fontId="29" fillId="0" borderId="0" xfId="77"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true" applyProtection="false">
      <alignment horizontal="right" vertical="bottom" textRotation="0" wrapText="false" indent="0" shrinkToFit="false"/>
      <protection locked="true" hidden="false"/>
    </xf>
    <xf numFmtId="164" fontId="31" fillId="0" borderId="0" xfId="77" applyFont="true" applyBorder="false" applyAlignment="true" applyProtection="false">
      <alignment horizontal="left" vertical="center" textRotation="0" wrapText="false" indent="0" shrinkToFit="false"/>
      <protection locked="true" hidden="false"/>
    </xf>
    <xf numFmtId="164" fontId="32" fillId="0" borderId="0" xfId="0" applyFont="true" applyBorder="true" applyAlignment="true" applyProtection="false">
      <alignment horizontal="center" vertical="center" textRotation="0" wrapText="false" indent="0" shrinkToFit="false"/>
      <protection locked="true" hidden="false"/>
    </xf>
    <xf numFmtId="164" fontId="33" fillId="0" borderId="0" xfId="0" applyFont="true" applyBorder="false" applyAlignment="true" applyProtection="false">
      <alignment horizontal="general" vertical="bottom" textRotation="0" wrapText="false" indent="0" shrinkToFit="false"/>
      <protection locked="true" hidden="false"/>
    </xf>
    <xf numFmtId="164" fontId="34" fillId="0" borderId="0" xfId="77" applyFont="true" applyBorder="false" applyAlignment="true" applyProtection="false">
      <alignment horizontal="left" vertical="center" textRotation="0" wrapText="false" indent="0" shrinkToFit="false"/>
      <protection locked="true" hidden="false"/>
    </xf>
    <xf numFmtId="164" fontId="35" fillId="0" borderId="0" xfId="77" applyFont="true" applyBorder="false" applyAlignment="false" applyProtection="false">
      <alignment horizontal="general" vertical="bottom"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true" indent="0" shrinkToFit="false"/>
      <protection locked="true" hidden="false"/>
    </xf>
    <xf numFmtId="164" fontId="38" fillId="0" borderId="0" xfId="77" applyFont="true" applyBorder="false" applyAlignment="true" applyProtection="false">
      <alignment horizontal="general" vertical="center" textRotation="0" wrapText="fals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40"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true" applyAlignment="true" applyProtection="false">
      <alignment horizontal="center" vertical="center" textRotation="0" wrapText="true" indent="0" shrinkToFit="false"/>
      <protection locked="true" hidden="false"/>
    </xf>
    <xf numFmtId="164" fontId="39" fillId="0" borderId="0" xfId="77" applyFont="true" applyBorder="true" applyAlignment="true" applyProtection="false">
      <alignment horizontal="center" vertical="center" textRotation="0" wrapText="false" indent="0" shrinkToFit="false"/>
      <protection locked="true" hidden="false"/>
    </xf>
    <xf numFmtId="164" fontId="29" fillId="0" borderId="0" xfId="77" applyFont="true" applyBorder="true" applyAlignment="false" applyProtection="false">
      <alignment horizontal="general" vertical="bottom" textRotation="0" wrapText="false" indent="0" shrinkToFit="false"/>
      <protection locked="true" hidden="false"/>
    </xf>
    <xf numFmtId="164" fontId="41" fillId="0" borderId="0" xfId="77" applyFont="true" applyBorder="false" applyAlignment="false" applyProtection="false">
      <alignment horizontal="general" vertical="bottom" textRotation="0" wrapText="false" indent="0" shrinkToFit="false"/>
      <protection locked="true" hidden="false"/>
    </xf>
    <xf numFmtId="164" fontId="40" fillId="0" borderId="0" xfId="77" applyFont="true" applyBorder="true" applyAlignment="true" applyProtection="false">
      <alignment horizontal="center" vertical="center" textRotation="0" wrapText="false" indent="0" shrinkToFit="false"/>
      <protection locked="true" hidden="false"/>
    </xf>
    <xf numFmtId="164" fontId="39"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false" applyAlignment="true" applyProtection="false">
      <alignment horizontal="general" vertical="center" textRotation="0" wrapText="false" indent="0" shrinkToFit="false"/>
      <protection locked="true" hidden="false"/>
    </xf>
    <xf numFmtId="164" fontId="40" fillId="0" borderId="10" xfId="77" applyFont="true" applyBorder="true" applyAlignment="true" applyProtection="false">
      <alignment horizontal="general" vertical="center" textRotation="0" wrapText="true" indent="0" shrinkToFit="false"/>
      <protection locked="true" hidden="false"/>
    </xf>
    <xf numFmtId="164" fontId="40" fillId="0" borderId="11" xfId="77" applyFont="true" applyBorder="true" applyAlignment="true" applyProtection="false">
      <alignment horizontal="center" vertical="center" textRotation="0" wrapText="true" indent="0" shrinkToFit="false"/>
      <protection locked="true" hidden="false"/>
    </xf>
    <xf numFmtId="164" fontId="40" fillId="0" borderId="10" xfId="77" applyFont="true" applyBorder="true" applyAlignment="true" applyProtection="false">
      <alignment horizontal="center" vertical="center" textRotation="0" wrapText="true" indent="0" shrinkToFit="false"/>
      <protection locked="true" hidden="false"/>
    </xf>
    <xf numFmtId="164" fontId="40" fillId="0" borderId="0" xfId="77" applyFont="true" applyBorder="true" applyAlignment="true" applyProtection="false">
      <alignment horizontal="general" vertical="center" textRotation="0" wrapText="false" indent="0" shrinkToFit="false"/>
      <protection locked="true" hidden="false"/>
    </xf>
    <xf numFmtId="164" fontId="41" fillId="0" borderId="0" xfId="77" applyFont="true" applyBorder="true" applyAlignment="false" applyProtection="false">
      <alignment horizontal="general" vertical="bottom" textRotation="0" wrapText="false" indent="0" shrinkToFit="false"/>
      <protection locked="true" hidden="false"/>
    </xf>
    <xf numFmtId="169" fontId="40" fillId="0" borderId="10" xfId="77" applyFont="true" applyBorder="true" applyAlignment="true" applyProtection="false">
      <alignment horizontal="general" vertical="center" textRotation="0" wrapText="false" indent="0" shrinkToFit="false"/>
      <protection locked="true" hidden="false"/>
    </xf>
    <xf numFmtId="164" fontId="40" fillId="0" borderId="11" xfId="77" applyFont="true" applyBorder="true" applyAlignment="true" applyProtection="false">
      <alignment horizontal="left" vertical="center" textRotation="0" wrapText="true" indent="0" shrinkToFit="false"/>
      <protection locked="true" hidden="false"/>
    </xf>
    <xf numFmtId="164" fontId="40" fillId="0" borderId="11" xfId="77" applyFont="true" applyBorder="true" applyAlignment="true" applyProtection="false">
      <alignment horizontal="general" vertical="center" textRotation="0" wrapText="true" indent="0" shrinkToFit="false"/>
      <protection locked="true" hidden="false"/>
    </xf>
    <xf numFmtId="169" fontId="40" fillId="0" borderId="10" xfId="77" applyFont="true" applyBorder="true" applyAlignment="true" applyProtection="false">
      <alignment horizontal="center" vertical="center" textRotation="0" wrapText="false" indent="0" shrinkToFit="false"/>
      <protection locked="true" hidden="false"/>
    </xf>
    <xf numFmtId="164" fontId="40" fillId="0" borderId="10" xfId="77" applyFont="true" applyBorder="true" applyAlignment="true" applyProtection="false">
      <alignment horizontal="left" vertical="center" textRotation="0" wrapText="true" indent="0" shrinkToFit="false"/>
      <protection locked="true" hidden="false"/>
    </xf>
    <xf numFmtId="164" fontId="40" fillId="24" borderId="0" xfId="77" applyFont="true" applyBorder="true" applyAlignment="true" applyProtection="false">
      <alignment horizontal="general" vertical="center" textRotation="0" wrapText="false" indent="0" shrinkToFit="false"/>
      <protection locked="true" hidden="false"/>
    </xf>
    <xf numFmtId="164" fontId="39" fillId="24" borderId="0" xfId="77" applyFont="true" applyBorder="true" applyAlignment="true" applyProtection="false">
      <alignment horizontal="center" vertical="center" textRotation="0" wrapText="false" indent="0" shrinkToFit="false"/>
      <protection locked="true" hidden="false"/>
    </xf>
    <xf numFmtId="164" fontId="41" fillId="24" borderId="0" xfId="77" applyFont="true" applyBorder="true" applyAlignment="false" applyProtection="false">
      <alignment horizontal="general" vertical="bottom" textRotation="0" wrapText="false" indent="0" shrinkToFit="false"/>
      <protection locked="true" hidden="false"/>
    </xf>
    <xf numFmtId="164" fontId="41" fillId="24" borderId="0" xfId="77" applyFont="true" applyBorder="false" applyAlignment="false" applyProtection="false">
      <alignment horizontal="general" vertical="bottom" textRotation="0" wrapText="false" indent="0" shrinkToFit="false"/>
      <protection locked="true" hidden="false"/>
    </xf>
    <xf numFmtId="166" fontId="18" fillId="0" borderId="10" xfId="77" applyFont="true" applyBorder="true" applyAlignment="true" applyProtection="false">
      <alignment horizontal="center" vertical="center" textRotation="0" wrapText="true" indent="0" shrinkToFit="false"/>
      <protection locked="true" hidden="false"/>
    </xf>
    <xf numFmtId="164" fontId="40" fillId="0" borderId="10" xfId="77" applyFont="true" applyBorder="true" applyAlignment="true" applyProtection="false">
      <alignment horizontal="left" vertical="center" textRotation="0" wrapText="true" indent="0" shrinkToFit="false"/>
      <protection locked="true" hidden="false"/>
    </xf>
    <xf numFmtId="164" fontId="21" fillId="0" borderId="0" xfId="77" applyFont="true" applyBorder="true" applyAlignment="false" applyProtection="false">
      <alignment horizontal="general" vertical="bottom" textRotation="0" wrapText="false" indent="0" shrinkToFit="false"/>
      <protection locked="true" hidden="false"/>
    </xf>
    <xf numFmtId="164" fontId="18" fillId="0" borderId="10" xfId="77" applyFont="true" applyBorder="true" applyAlignment="true" applyProtection="false">
      <alignment horizontal="center" vertical="center" textRotation="0" wrapText="true" indent="0" shrinkToFit="false"/>
      <protection locked="true" hidden="false"/>
    </xf>
    <xf numFmtId="164" fontId="40" fillId="0" borderId="10" xfId="77" applyFont="true" applyBorder="true" applyAlignment="true" applyProtection="false">
      <alignment horizontal="center" vertical="center" textRotation="0" wrapText="true" indent="0" shrinkToFit="false"/>
      <protection locked="true" hidden="false"/>
    </xf>
    <xf numFmtId="170" fontId="40" fillId="0" borderId="10" xfId="77" applyFont="true" applyBorder="true" applyAlignment="true" applyProtection="false">
      <alignment horizontal="center"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40" fillId="0" borderId="12" xfId="77" applyFont="true" applyBorder="true" applyAlignment="true" applyProtection="false">
      <alignment horizontal="general" vertical="center" textRotation="0" wrapText="false" indent="0" shrinkToFit="false"/>
      <protection locked="true" hidden="false"/>
    </xf>
    <xf numFmtId="164" fontId="42" fillId="0" borderId="10" xfId="77" applyFont="true" applyBorder="true" applyAlignment="true" applyProtection="false">
      <alignment horizontal="center" vertical="center" textRotation="0" wrapText="true" indent="0" shrinkToFit="false"/>
      <protection locked="true" hidden="false"/>
    </xf>
    <xf numFmtId="164" fontId="36" fillId="0" borderId="10" xfId="77" applyFont="true" applyBorder="true" applyAlignment="true" applyProtection="false">
      <alignment horizontal="center" vertical="center" textRotation="0" wrapText="true" indent="0" shrinkToFit="false"/>
      <protection locked="true" hidden="false"/>
    </xf>
    <xf numFmtId="164" fontId="43" fillId="0" borderId="10" xfId="65" applyFont="true" applyBorder="true" applyAlignment="true" applyProtection="false">
      <alignment horizontal="center" vertical="center" textRotation="0" wrapText="true" indent="0" shrinkToFit="false"/>
      <protection locked="true" hidden="false"/>
    </xf>
    <xf numFmtId="164" fontId="42" fillId="0" borderId="11" xfId="77" applyFont="true" applyBorder="true" applyAlignment="true" applyProtection="false">
      <alignment horizontal="center" vertical="center" textRotation="0" wrapText="true" indent="0" shrinkToFit="false"/>
      <protection locked="true" hidden="false"/>
    </xf>
    <xf numFmtId="166" fontId="42" fillId="0" borderId="10" xfId="77" applyFont="true" applyBorder="true" applyAlignment="true" applyProtection="false">
      <alignment horizontal="center" vertical="center" textRotation="0" wrapText="true" indent="0" shrinkToFit="false"/>
      <protection locked="true" hidden="false"/>
    </xf>
    <xf numFmtId="164" fontId="13" fillId="0" borderId="10" xfId="77" applyFont="true" applyBorder="true" applyAlignment="true" applyProtection="false">
      <alignment horizontal="center" vertical="center" textRotation="0" wrapText="false" indent="0" shrinkToFit="false"/>
      <protection locked="true" hidden="false"/>
    </xf>
    <xf numFmtId="164" fontId="18" fillId="0" borderId="0" xfId="63" applyFont="true" applyBorder="false" applyAlignment="true" applyProtection="false">
      <alignment horizontal="left" vertical="bottom" textRotation="0" wrapText="false" indent="0" shrinkToFit="false"/>
      <protection locked="true" hidden="false"/>
    </xf>
    <xf numFmtId="164" fontId="34" fillId="0" borderId="0" xfId="77" applyFont="true" applyBorder="false" applyAlignment="true" applyProtection="false">
      <alignment horizontal="center" vertical="center" textRotation="0" wrapText="false" indent="0" shrinkToFit="false"/>
      <protection locked="true" hidden="false"/>
    </xf>
    <xf numFmtId="164" fontId="35" fillId="0" borderId="0" xfId="77" applyFont="true" applyBorder="false" applyAlignment="true" applyProtection="false">
      <alignment horizontal="center" vertical="bottom" textRotation="0" wrapText="false" indent="0" shrinkToFit="false"/>
      <protection locked="true" hidden="false"/>
    </xf>
    <xf numFmtId="164" fontId="35" fillId="0" borderId="0" xfId="77" applyFont="true" applyBorder="false" applyAlignment="true" applyProtection="false">
      <alignment horizontal="center" vertical="bottom" textRotation="0" wrapText="false" indent="0" shrinkToFit="false"/>
      <protection locked="true" hidden="false"/>
    </xf>
    <xf numFmtId="164" fontId="18" fillId="0" borderId="12" xfId="63" applyFont="true" applyBorder="true" applyAlignment="true" applyProtection="false">
      <alignment horizontal="left" vertical="center" textRotation="0" wrapText="false" indent="0" shrinkToFit="false"/>
      <protection locked="true" hidden="false"/>
    </xf>
    <xf numFmtId="164" fontId="18" fillId="0" borderId="0" xfId="63" applyFont="true" applyBorder="false" applyAlignment="true" applyProtection="false">
      <alignment horizontal="left" vertical="center" textRotation="0" wrapText="false" indent="0" shrinkToFit="false"/>
      <protection locked="true" hidden="false"/>
    </xf>
    <xf numFmtId="164" fontId="33" fillId="0" borderId="10" xfId="63" applyFont="true" applyBorder="true" applyAlignment="true" applyProtection="false">
      <alignment horizontal="center" vertical="center" textRotation="0" wrapText="false" indent="0" shrinkToFit="false"/>
      <protection locked="true" hidden="false"/>
    </xf>
    <xf numFmtId="164" fontId="33" fillId="0" borderId="10" xfId="63" applyFont="true" applyBorder="true" applyAlignment="true" applyProtection="false">
      <alignment horizontal="center" vertical="center" textRotation="0" wrapText="true" indent="0" shrinkToFit="false"/>
      <protection locked="true" hidden="false"/>
    </xf>
    <xf numFmtId="164" fontId="33" fillId="0" borderId="10" xfId="63" applyFont="true" applyBorder="true" applyAlignment="true" applyProtection="false">
      <alignment horizontal="center" vertical="center" textRotation="0" wrapText="true" indent="0" shrinkToFit="false"/>
      <protection locked="true" hidden="false"/>
    </xf>
    <xf numFmtId="164" fontId="33" fillId="0" borderId="11" xfId="63" applyFont="true" applyBorder="true" applyAlignment="true" applyProtection="false">
      <alignment horizontal="center" vertical="center" textRotation="0" wrapText="true" indent="0" shrinkToFit="false"/>
      <protection locked="true" hidden="false"/>
    </xf>
    <xf numFmtId="164" fontId="33" fillId="0" borderId="13" xfId="63" applyFont="true" applyBorder="true" applyAlignment="true" applyProtection="false">
      <alignment horizontal="center" vertical="center" textRotation="0" wrapText="true" indent="0" shrinkToFit="false"/>
      <protection locked="true" hidden="false"/>
    </xf>
    <xf numFmtId="164" fontId="18" fillId="0" borderId="10" xfId="63" applyFont="true" applyBorder="true" applyAlignment="true" applyProtection="false">
      <alignment horizontal="center" vertical="top" textRotation="0" wrapText="false" indent="0" shrinkToFit="false"/>
      <protection locked="true" hidden="false"/>
    </xf>
    <xf numFmtId="166" fontId="18" fillId="0" borderId="10" xfId="63" applyFont="true" applyBorder="true" applyAlignment="true" applyProtection="false">
      <alignment horizontal="center" vertical="center" textRotation="0" wrapText="false" indent="0" shrinkToFit="false"/>
      <protection locked="true" hidden="false"/>
    </xf>
    <xf numFmtId="164" fontId="44" fillId="0" borderId="0" xfId="63" applyFont="true" applyBorder="false" applyAlignment="true" applyProtection="false">
      <alignment horizontal="left" vertical="bottom" textRotation="0" wrapText="false" indent="0" shrinkToFit="false"/>
      <protection locked="true" hidden="false"/>
    </xf>
    <xf numFmtId="164" fontId="45" fillId="0" borderId="0" xfId="63" applyFont="true" applyBorder="fals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9" fontId="18" fillId="0" borderId="0" xfId="63" applyFont="true" applyBorder="true" applyAlignment="true" applyProtection="false">
      <alignment horizontal="left" vertical="top" textRotation="0" wrapText="false" indent="0" shrinkToFit="false"/>
      <protection locked="true" hidden="false"/>
    </xf>
    <xf numFmtId="164" fontId="18" fillId="0" borderId="0" xfId="63" applyFont="true" applyBorder="true" applyAlignment="true" applyProtection="false">
      <alignment horizontal="general" vertical="center" textRotation="0" wrapText="false" indent="0" shrinkToFit="false"/>
      <protection locked="true" hidden="false"/>
    </xf>
    <xf numFmtId="164" fontId="18" fillId="0" borderId="0" xfId="63" applyFont="true" applyBorder="true" applyAlignment="true" applyProtection="false">
      <alignment horizontal="left" vertical="bottom" textRotation="0" wrapText="false" indent="0" shrinkToFit="false"/>
      <protection locked="true" hidden="false"/>
    </xf>
    <xf numFmtId="164" fontId="18" fillId="0" borderId="0" xfId="63" applyFont="true" applyBorder="true" applyAlignment="true" applyProtection="false">
      <alignment horizontal="general" vertical="top" textRotation="0" wrapText="true" indent="0" shrinkToFit="false"/>
      <protection locked="true" hidden="false"/>
    </xf>
    <xf numFmtId="164" fontId="18" fillId="0" borderId="0" xfId="63" applyFont="true" applyBorder="true" applyAlignment="true" applyProtection="false">
      <alignment horizontal="left" vertical="center" textRotation="0" wrapText="false" indent="0" shrinkToFit="false"/>
      <protection locked="true" hidden="false"/>
    </xf>
    <xf numFmtId="164" fontId="35" fillId="0" borderId="0" xfId="77" applyFont="true" applyBorder="true" applyAlignment="true" applyProtection="false">
      <alignment horizontal="center" vertical="bottom" textRotation="0" wrapText="false" indent="0" shrinkToFit="false"/>
      <protection locked="true" hidden="false"/>
    </xf>
    <xf numFmtId="164" fontId="41" fillId="0" borderId="0" xfId="77" applyFont="true" applyBorder="true" applyAlignment="true" applyProtection="false">
      <alignment horizontal="center" vertical="bottom" textRotation="0" wrapText="false" indent="0" shrinkToFit="false"/>
      <protection locked="true" hidden="false"/>
    </xf>
    <xf numFmtId="164" fontId="33" fillId="0" borderId="13" xfId="63" applyFont="true" applyBorder="true" applyAlignment="true" applyProtection="false">
      <alignment horizontal="center" vertical="center" textRotation="0" wrapText="true" indent="0" shrinkToFit="false"/>
      <protection locked="true" hidden="false"/>
    </xf>
    <xf numFmtId="164" fontId="33" fillId="0" borderId="10" xfId="63" applyFont="true" applyBorder="true" applyAlignment="true" applyProtection="false">
      <alignment horizontal="center" vertical="top" textRotation="0" wrapText="false" indent="0" shrinkToFit="false"/>
      <protection locked="true" hidden="false"/>
    </xf>
    <xf numFmtId="166" fontId="33" fillId="0" borderId="10" xfId="63" applyFont="true" applyBorder="true" applyAlignment="true" applyProtection="false">
      <alignment horizontal="center" vertical="center" textRotation="0" wrapText="false" indent="0" shrinkToFit="false"/>
      <protection locked="true" hidden="false"/>
    </xf>
    <xf numFmtId="169" fontId="18" fillId="0" borderId="0" xfId="63" applyFont="true" applyBorder="true" applyAlignment="true" applyProtection="false">
      <alignment horizontal="left" vertical="center" textRotation="0" wrapText="true" indent="0" shrinkToFit="false"/>
      <protection locked="true" hidden="false"/>
    </xf>
    <xf numFmtId="164" fontId="18" fillId="0" borderId="0" xfId="63" applyFont="true" applyBorder="true" applyAlignment="true" applyProtection="false">
      <alignment horizontal="left" vertical="center" textRotation="0" wrapText="true" indent="0" shrinkToFit="false"/>
      <protection locked="true" hidden="false"/>
    </xf>
    <xf numFmtId="164" fontId="44" fillId="0" borderId="0" xfId="63" applyFont="true" applyBorder="true" applyAlignment="true" applyProtection="false">
      <alignment horizontal="left" vertical="bottom" textRotation="0" wrapText="false" indent="0" shrinkToFit="false"/>
      <protection locked="true" hidden="false"/>
    </xf>
    <xf numFmtId="164" fontId="33" fillId="0" borderId="0" xfId="0" applyFont="true" applyBorder="false" applyAlignment="true" applyProtection="false">
      <alignment horizontal="general" vertical="center" textRotation="0" wrapText="false" indent="0" shrinkToFit="false"/>
      <protection locked="true" hidden="false"/>
    </xf>
    <xf numFmtId="164" fontId="18" fillId="0" borderId="11" xfId="65" applyFont="true" applyBorder="true" applyAlignment="true" applyProtection="false">
      <alignment horizontal="general" vertical="center" textRotation="0" wrapText="true" indent="0" shrinkToFit="false"/>
      <protection locked="true" hidden="false"/>
    </xf>
    <xf numFmtId="164" fontId="40" fillId="0" borderId="11" xfId="77" applyFont="true" applyBorder="true" applyAlignment="true" applyProtection="false">
      <alignment horizontal="general" vertical="center" textRotation="0" wrapText="true" indent="0" shrinkToFit="false"/>
      <protection locked="true" hidden="false"/>
    </xf>
    <xf numFmtId="170" fontId="40" fillId="0" borderId="10" xfId="77" applyFont="true" applyBorder="true" applyAlignment="true" applyProtection="false">
      <alignment horizontal="center" vertical="center" textRotation="0" wrapText="true" indent="0" shrinkToFit="false"/>
      <protection locked="true" hidden="false"/>
    </xf>
    <xf numFmtId="164" fontId="46" fillId="0" borderId="10" xfId="0" applyFont="true" applyBorder="true" applyAlignment="true" applyProtection="false">
      <alignment horizontal="center" vertical="center"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39" fillId="0" borderId="0" xfId="77" applyFont="true" applyBorder="true" applyAlignment="true" applyProtection="false">
      <alignment horizontal="general" vertical="center"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8" fillId="0" borderId="0" xfId="76" applyFont="true" applyBorder="true" applyAlignment="true" applyProtection="false">
      <alignment horizontal="center" vertical="bottom" textRotation="0" wrapText="false" indent="0" shrinkToFit="false"/>
      <protection locked="true" hidden="false"/>
    </xf>
    <xf numFmtId="164" fontId="48" fillId="0" borderId="0" xfId="76" applyFont="true" applyBorder="false" applyAlignment="true" applyProtection="false">
      <alignment horizontal="general" vertical="bottom" textRotation="0" wrapText="false" indent="0" shrinkToFit="false"/>
      <protection locked="true" hidden="false"/>
    </xf>
    <xf numFmtId="164" fontId="43" fillId="0" borderId="0" xfId="76" applyFont="true" applyBorder="true" applyAlignment="true" applyProtection="false">
      <alignment horizontal="center" vertical="bottom" textRotation="0" wrapText="false" indent="0" shrinkToFit="false"/>
      <protection locked="true" hidden="false"/>
    </xf>
    <xf numFmtId="164" fontId="43" fillId="0" borderId="0" xfId="76"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13" fillId="0" borderId="10" xfId="0" applyFont="true" applyBorder="true" applyAlignment="true" applyProtection="false">
      <alignment horizontal="center" vertical="center" textRotation="0" wrapText="false" indent="0" shrinkToFit="false"/>
      <protection locked="true" hidden="false"/>
    </xf>
    <xf numFmtId="164" fontId="13" fillId="0" borderId="10" xfId="0" applyFont="true" applyBorder="true" applyAlignment="true" applyProtection="false">
      <alignment horizontal="center" vertical="center" textRotation="0" wrapText="true" indent="0" shrinkToFit="false"/>
      <protection locked="true" hidden="false"/>
    </xf>
    <xf numFmtId="164" fontId="13" fillId="0" borderId="14" xfId="0" applyFont="true" applyBorder="true" applyAlignment="true" applyProtection="false">
      <alignment horizontal="center" vertical="center" textRotation="0" wrapText="true" indent="0" shrinkToFit="false"/>
      <protection locked="true" hidden="false"/>
    </xf>
    <xf numFmtId="164" fontId="50" fillId="0" borderId="10" xfId="0" applyFont="true" applyBorder="true" applyAlignment="true" applyProtection="false">
      <alignment horizontal="center" vertical="center" textRotation="0" wrapText="false" indent="0" shrinkToFit="false"/>
      <protection locked="true" hidden="false"/>
    </xf>
    <xf numFmtId="164" fontId="50" fillId="0" borderId="15" xfId="0" applyFont="true" applyBorder="true" applyAlignment="true" applyProtection="false">
      <alignment horizontal="center" vertical="center" textRotation="0" wrapText="false" indent="0" shrinkToFit="false"/>
      <protection locked="true" hidden="false"/>
    </xf>
    <xf numFmtId="164" fontId="13" fillId="0" borderId="15"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true" applyProtection="false">
      <alignment horizontal="center" vertical="center" textRotation="0" wrapText="true" indent="0" shrinkToFit="false"/>
      <protection locked="true" hidden="false"/>
    </xf>
    <xf numFmtId="164" fontId="0" fillId="0" borderId="10" xfId="0" applyFont="true" applyBorder="true" applyAlignment="false" applyProtection="false">
      <alignment horizontal="general" vertical="bottom"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51"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true" applyBorder="true" applyAlignment="true" applyProtection="false">
      <alignment horizontal="center" vertical="center" textRotation="0" wrapText="false" indent="0" shrinkToFit="false"/>
      <protection locked="true" hidden="false"/>
    </xf>
    <xf numFmtId="164" fontId="0" fillId="0" borderId="10" xfId="0" applyFont="false" applyBorder="true" applyAlignment="true" applyProtection="false">
      <alignment horizontal="general" vertical="center" textRotation="0" wrapText="false" indent="0" shrinkToFit="false"/>
      <protection locked="true" hidden="false"/>
    </xf>
    <xf numFmtId="164" fontId="0" fillId="0" borderId="10" xfId="0" applyFont="true" applyBorder="true" applyAlignment="true" applyProtection="false">
      <alignment horizontal="general" vertical="bottom"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42" fillId="0" borderId="10" xfId="77" applyFont="true" applyBorder="true" applyAlignment="true" applyProtection="false">
      <alignment horizontal="center" vertical="center" textRotation="0" wrapText="false" indent="0" shrinkToFit="false"/>
      <protection locked="true" hidden="false"/>
    </xf>
    <xf numFmtId="164" fontId="36" fillId="0" borderId="10" xfId="77" applyFont="true" applyBorder="true" applyAlignment="true" applyProtection="false">
      <alignment horizontal="center" vertical="center" textRotation="0" wrapText="false" indent="0" shrinkToFit="false"/>
      <protection locked="true" hidden="false"/>
    </xf>
    <xf numFmtId="166" fontId="40" fillId="0" borderId="10" xfId="77" applyFont="true" applyBorder="true" applyAlignment="true" applyProtection="false">
      <alignment horizontal="general" vertical="center" textRotation="0" wrapText="false" indent="0" shrinkToFit="false"/>
      <protection locked="true" hidden="false"/>
    </xf>
    <xf numFmtId="166" fontId="40" fillId="0" borderId="11" xfId="77" applyFont="true" applyBorder="true" applyAlignment="true" applyProtection="false">
      <alignment horizontal="center" vertical="center" textRotation="0" wrapText="false" indent="0" shrinkToFit="false"/>
      <protection locked="true" hidden="false"/>
    </xf>
    <xf numFmtId="164" fontId="0" fillId="0" borderId="0" xfId="78" applyFont="true" applyBorder="false" applyAlignment="false" applyProtection="false">
      <alignment horizontal="general" vertical="bottom" textRotation="0" wrapText="false" indent="0" shrinkToFit="false"/>
      <protection locked="true" hidden="false"/>
    </xf>
    <xf numFmtId="164" fontId="35" fillId="0" borderId="0" xfId="77" applyFont="true" applyBorder="false" applyAlignment="false" applyProtection="false">
      <alignment horizontal="general" vertical="bottom" textRotation="0" wrapText="false" indent="0" shrinkToFit="false"/>
      <protection locked="true" hidden="false"/>
    </xf>
    <xf numFmtId="164" fontId="35" fillId="0" borderId="0" xfId="77" applyFont="true" applyBorder="true" applyAlignment="false" applyProtection="false">
      <alignment horizontal="general" vertical="bottom" textRotation="0" wrapText="false" indent="0" shrinkToFit="false"/>
      <protection locked="true" hidden="false"/>
    </xf>
    <xf numFmtId="164" fontId="39" fillId="0" borderId="0" xfId="77" applyFont="true" applyBorder="false" applyAlignment="false" applyProtection="false">
      <alignment horizontal="general" vertical="bottom" textRotation="0" wrapText="false" indent="0" shrinkToFit="false"/>
      <protection locked="true" hidden="false"/>
    </xf>
    <xf numFmtId="164" fontId="47" fillId="0" borderId="0" xfId="78" applyFont="true" applyBorder="false" applyAlignment="false" applyProtection="false">
      <alignment horizontal="general" vertical="bottom" textRotation="0" wrapText="false" indent="0" shrinkToFit="false"/>
      <protection locked="true" hidden="false"/>
    </xf>
    <xf numFmtId="164" fontId="39" fillId="0" borderId="0" xfId="78" applyFont="true" applyBorder="false" applyAlignment="true" applyProtection="false">
      <alignment horizontal="general" vertical="center" textRotation="0" wrapText="true" indent="0" shrinkToFit="false"/>
      <protection locked="true" hidden="false"/>
    </xf>
    <xf numFmtId="164" fontId="53" fillId="0" borderId="0" xfId="78" applyFont="true" applyBorder="false" applyAlignment="true" applyProtection="false">
      <alignment horizontal="general" vertical="center" textRotation="0" wrapText="true" indent="0" shrinkToFit="false"/>
      <protection locked="true" hidden="false"/>
    </xf>
    <xf numFmtId="164" fontId="54" fillId="0" borderId="0" xfId="72" applyFont="true" applyBorder="false" applyAlignment="true" applyProtection="false">
      <alignment horizontal="general" vertical="center" textRotation="0" wrapText="false" indent="0" shrinkToFit="false"/>
      <protection locked="true" hidden="false"/>
    </xf>
    <xf numFmtId="164" fontId="13" fillId="0" borderId="0" xfId="72" applyFont="true" applyBorder="false" applyAlignment="true" applyProtection="false">
      <alignment horizontal="general" vertical="center" textRotation="0" wrapText="false" indent="0" shrinkToFit="false"/>
      <protection locked="true" hidden="false"/>
    </xf>
    <xf numFmtId="164" fontId="55" fillId="0" borderId="0" xfId="72" applyFont="true" applyBorder="false" applyAlignment="true" applyProtection="false">
      <alignment horizontal="general" vertical="center" textRotation="0" wrapText="false" indent="0" shrinkToFit="false"/>
      <protection locked="true" hidden="false"/>
    </xf>
    <xf numFmtId="169" fontId="54" fillId="0" borderId="0" xfId="72" applyFont="true" applyBorder="false" applyAlignment="true" applyProtection="false">
      <alignment horizontal="general" vertical="center" textRotation="0" wrapText="false" indent="0" shrinkToFit="false"/>
      <protection locked="true" hidden="false"/>
    </xf>
    <xf numFmtId="169" fontId="55" fillId="0" borderId="0" xfId="72" applyFont="true" applyBorder="false" applyAlignment="true" applyProtection="false">
      <alignment horizontal="general" vertical="center" textRotation="0" wrapText="false" indent="0" shrinkToFit="false"/>
      <protection locked="true" hidden="false"/>
    </xf>
    <xf numFmtId="164" fontId="42" fillId="0" borderId="0" xfId="78" applyFont="true" applyBorder="false" applyAlignment="true" applyProtection="false">
      <alignment horizontal="center" vertical="bottom" textRotation="0" wrapText="false" indent="0" shrinkToFit="false"/>
      <protection locked="true" hidden="false"/>
    </xf>
    <xf numFmtId="169" fontId="54" fillId="0" borderId="0" xfId="72" applyFont="true" applyBorder="true" applyAlignment="true" applyProtection="false">
      <alignment horizontal="left" vertical="center" textRotation="0" wrapText="true" indent="0" shrinkToFit="false"/>
      <protection locked="true" hidden="false"/>
    </xf>
    <xf numFmtId="164" fontId="56" fillId="0" borderId="0" xfId="78" applyFont="true" applyBorder="false" applyAlignment="false" applyProtection="false">
      <alignment horizontal="general" vertical="bottom" textRotation="0" wrapText="false" indent="0" shrinkToFit="false"/>
      <protection locked="true" hidden="false"/>
    </xf>
    <xf numFmtId="164" fontId="54" fillId="0" borderId="16" xfId="78" applyFont="true" applyBorder="true" applyAlignment="true" applyProtection="false">
      <alignment horizontal="center" vertical="center" textRotation="0" wrapText="false" indent="0" shrinkToFit="false"/>
      <protection locked="true" hidden="false"/>
    </xf>
    <xf numFmtId="164" fontId="57" fillId="0" borderId="0" xfId="78" applyFont="true" applyBorder="false" applyAlignment="false" applyProtection="false">
      <alignment horizontal="general" vertical="bottom" textRotation="0" wrapText="false" indent="0" shrinkToFit="false"/>
      <protection locked="true" hidden="false"/>
    </xf>
    <xf numFmtId="164" fontId="0" fillId="0" borderId="0" xfId="78" applyFont="true" applyBorder="false" applyAlignment="true" applyProtection="false">
      <alignment horizontal="general" vertical="bottom" textRotation="0" wrapText="false" indent="0" shrinkToFit="false"/>
      <protection locked="true" hidden="false"/>
    </xf>
    <xf numFmtId="164" fontId="58" fillId="0" borderId="17" xfId="78" applyFont="true" applyBorder="true" applyAlignment="true" applyProtection="false">
      <alignment horizontal="general" vertical="center" textRotation="0" wrapText="false" indent="0" shrinkToFit="false"/>
      <protection locked="true" hidden="false"/>
    </xf>
    <xf numFmtId="166" fontId="58" fillId="0" borderId="18"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false" applyProtection="false">
      <alignment horizontal="general" vertical="bottom" textRotation="0" wrapText="false" indent="0" shrinkToFit="false"/>
      <protection locked="true" hidden="false"/>
    </xf>
    <xf numFmtId="164" fontId="54" fillId="0" borderId="12" xfId="78" applyFont="true" applyBorder="true" applyAlignment="true" applyProtection="false">
      <alignment horizontal="center" vertical="bottom" textRotation="0" wrapText="false" indent="0" shrinkToFit="false"/>
      <protection locked="true" hidden="false"/>
    </xf>
    <xf numFmtId="164" fontId="58" fillId="0" borderId="12" xfId="78" applyFont="true" applyBorder="true" applyAlignment="true" applyProtection="false">
      <alignment horizontal="general" vertical="bottom" textRotation="0" wrapText="false" indent="0" shrinkToFit="false"/>
      <protection locked="true" hidden="false"/>
    </xf>
    <xf numFmtId="164" fontId="58" fillId="0" borderId="19" xfId="78" applyFont="true" applyBorder="true" applyAlignment="true" applyProtection="false">
      <alignment horizontal="general" vertical="center" textRotation="0" wrapText="false" indent="0" shrinkToFit="false"/>
      <protection locked="true" hidden="false"/>
    </xf>
    <xf numFmtId="166" fontId="58" fillId="0" borderId="10" xfId="78" applyFont="true" applyBorder="true" applyAlignment="true" applyProtection="false">
      <alignment horizontal="center" vertical="center" textRotation="0" wrapText="false" indent="0" shrinkToFit="false"/>
      <protection locked="true" hidden="false"/>
    </xf>
    <xf numFmtId="164" fontId="58" fillId="0" borderId="10" xfId="78" applyFont="true" applyBorder="true" applyAlignment="true" applyProtection="false">
      <alignment horizontal="center" vertical="center" textRotation="0" wrapText="false" indent="0" shrinkToFit="false"/>
      <protection locked="true" hidden="false"/>
    </xf>
    <xf numFmtId="164" fontId="58" fillId="0" borderId="20" xfId="78" applyFont="true" applyBorder="true" applyAlignment="true" applyProtection="false">
      <alignment horizontal="general" vertical="center" textRotation="0" wrapText="false" indent="0" shrinkToFit="false"/>
      <protection locked="true" hidden="false"/>
    </xf>
    <xf numFmtId="166" fontId="58" fillId="0" borderId="21" xfId="78" applyFont="true" applyBorder="true" applyAlignment="true" applyProtection="false">
      <alignment horizontal="center" vertical="center" textRotation="0" wrapText="false" indent="0" shrinkToFit="false"/>
      <protection locked="true" hidden="false"/>
    </xf>
    <xf numFmtId="164" fontId="58" fillId="0" borderId="10" xfId="78" applyFont="true" applyBorder="true" applyAlignment="true" applyProtection="false">
      <alignment horizontal="center" vertical="center" textRotation="0" wrapText="true" indent="0" shrinkToFit="false"/>
      <protection locked="true" hidden="false"/>
    </xf>
    <xf numFmtId="164" fontId="58" fillId="0" borderId="0" xfId="78" applyFont="true" applyBorder="true" applyAlignment="true" applyProtection="false">
      <alignment horizontal="center" vertical="center" textRotation="0" wrapText="false" indent="0" shrinkToFit="false"/>
      <protection locked="true" hidden="false"/>
    </xf>
    <xf numFmtId="164" fontId="58" fillId="0" borderId="17" xfId="78" applyFont="true" applyBorder="true" applyAlignment="true" applyProtection="false">
      <alignment horizontal="left" vertical="center" textRotation="0" wrapText="false" indent="0" shrinkToFit="false"/>
      <protection locked="true" hidden="false"/>
    </xf>
    <xf numFmtId="164" fontId="58" fillId="0" borderId="18" xfId="78" applyFont="true" applyBorder="true" applyAlignment="true" applyProtection="false">
      <alignment horizontal="center" vertical="center" textRotation="0" wrapText="false" indent="0" shrinkToFit="false"/>
      <protection locked="true" hidden="false"/>
    </xf>
    <xf numFmtId="166" fontId="44" fillId="0" borderId="22" xfId="62" applyFont="true" applyBorder="true" applyAlignment="true" applyProtection="false">
      <alignment horizontal="center" vertical="center" textRotation="0" wrapText="true" indent="0" shrinkToFit="false"/>
      <protection locked="true" hidden="false"/>
    </xf>
    <xf numFmtId="166" fontId="58" fillId="0" borderId="13"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true" applyAlignment="true" applyProtection="false">
      <alignment horizontal="general" vertical="center" textRotation="0" wrapText="false" indent="0" shrinkToFit="false"/>
      <protection locked="true" hidden="false"/>
    </xf>
    <xf numFmtId="166" fontId="58" fillId="0" borderId="0" xfId="78" applyFont="true" applyBorder="true" applyAlignment="true" applyProtection="false">
      <alignment horizontal="general" vertical="center" textRotation="0" wrapText="false" indent="0" shrinkToFit="false"/>
      <protection locked="true" hidden="false"/>
    </xf>
    <xf numFmtId="164" fontId="58" fillId="0" borderId="0" xfId="78" applyFont="true" applyBorder="true" applyAlignment="false" applyProtection="false">
      <alignment horizontal="general" vertical="bottom" textRotation="0" wrapText="false" indent="0" shrinkToFit="false"/>
      <protection locked="true" hidden="false"/>
    </xf>
    <xf numFmtId="164" fontId="58" fillId="0" borderId="0" xfId="78" applyFont="true" applyBorder="true" applyAlignment="true" applyProtection="false">
      <alignment horizontal="general" vertical="bottom" textRotation="0" wrapText="false" indent="0" shrinkToFit="false"/>
      <protection locked="true" hidden="false"/>
    </xf>
    <xf numFmtId="164" fontId="54" fillId="0" borderId="17" xfId="78" applyFont="true" applyBorder="true" applyAlignment="true" applyProtection="false">
      <alignment horizontal="left" vertical="center" textRotation="0" wrapText="false" indent="0" shrinkToFit="false"/>
      <protection locked="true" hidden="false"/>
    </xf>
    <xf numFmtId="166" fontId="58" fillId="0" borderId="18" xfId="78" applyFont="true" applyBorder="true" applyAlignment="true" applyProtection="false">
      <alignment horizontal="center" vertical="center" textRotation="0" wrapText="false" indent="0" shrinkToFit="false"/>
      <protection locked="true" hidden="false"/>
    </xf>
    <xf numFmtId="164" fontId="58" fillId="0" borderId="0" xfId="78" applyFont="true" applyBorder="false" applyAlignment="true" applyProtection="false">
      <alignment horizontal="general" vertical="center" textRotation="0" wrapText="false" indent="0" shrinkToFit="false"/>
      <protection locked="true" hidden="false"/>
    </xf>
    <xf numFmtId="166" fontId="58" fillId="0" borderId="0" xfId="78" applyFont="true" applyBorder="false" applyAlignment="true" applyProtection="false">
      <alignment horizontal="general" vertical="center" textRotation="0" wrapText="false" indent="0" shrinkToFit="false"/>
      <protection locked="true" hidden="false"/>
    </xf>
    <xf numFmtId="164" fontId="58" fillId="0" borderId="0" xfId="78" applyFont="true" applyBorder="false" applyAlignment="true" applyProtection="false">
      <alignment horizontal="general" vertical="bottom" textRotation="0" wrapText="false" indent="0" shrinkToFit="false"/>
      <protection locked="true" hidden="false"/>
    </xf>
    <xf numFmtId="164" fontId="54" fillId="0" borderId="19" xfId="78" applyFont="true" applyBorder="true" applyAlignment="true" applyProtection="false">
      <alignment horizontal="general" vertical="center" textRotation="0" wrapText="false" indent="0" shrinkToFit="false"/>
      <protection locked="true" hidden="false"/>
    </xf>
    <xf numFmtId="166" fontId="54" fillId="0" borderId="10" xfId="78" applyFont="true" applyBorder="true" applyAlignment="true" applyProtection="false">
      <alignment horizontal="center" vertical="center" textRotation="0" wrapText="false" indent="0" shrinkToFit="false"/>
      <protection locked="true" hidden="false"/>
    </xf>
    <xf numFmtId="166" fontId="54" fillId="0" borderId="13" xfId="78" applyFont="true" applyBorder="true" applyAlignment="true" applyProtection="false">
      <alignment horizontal="center" vertical="center" textRotation="0" wrapText="false" indent="0" shrinkToFit="false"/>
      <protection locked="true" hidden="false"/>
    </xf>
    <xf numFmtId="164" fontId="54" fillId="0" borderId="19" xfId="78" applyFont="true" applyBorder="true" applyAlignment="true" applyProtection="false">
      <alignment horizontal="general" vertical="center" textRotation="0" wrapText="true" indent="0" shrinkToFit="false"/>
      <protection locked="true" hidden="false"/>
    </xf>
    <xf numFmtId="164" fontId="54" fillId="0" borderId="20" xfId="78" applyFont="true" applyBorder="true" applyAlignment="true" applyProtection="false">
      <alignment horizontal="general" vertical="center" textRotation="0" wrapText="false" indent="0" shrinkToFit="false"/>
      <protection locked="true" hidden="false"/>
    </xf>
    <xf numFmtId="166" fontId="54" fillId="0" borderId="21" xfId="78" applyFont="true" applyBorder="true" applyAlignment="true" applyProtection="false">
      <alignment horizontal="center" vertical="center" textRotation="0" wrapText="false" indent="0" shrinkToFit="false"/>
      <protection locked="true" hidden="false"/>
    </xf>
    <xf numFmtId="166" fontId="54" fillId="0" borderId="10" xfId="78" applyFont="true" applyBorder="true" applyAlignment="true" applyProtection="false">
      <alignment horizontal="center" vertical="bottom" textRotation="0" wrapText="false" indent="0" shrinkToFit="false"/>
      <protection locked="true" hidden="false"/>
    </xf>
    <xf numFmtId="166" fontId="58" fillId="0" borderId="10" xfId="78" applyFont="true" applyBorder="true" applyAlignment="true" applyProtection="false">
      <alignment horizontal="center" vertical="bottom" textRotation="0" wrapText="false" indent="0" shrinkToFit="false"/>
      <protection locked="true" hidden="false"/>
    </xf>
    <xf numFmtId="169" fontId="56" fillId="0" borderId="0" xfId="78" applyFont="true" applyBorder="false" applyAlignment="false" applyProtection="false">
      <alignment horizontal="general" vertical="bottom" textRotation="0" wrapText="false" indent="0" shrinkToFit="false"/>
      <protection locked="true" hidden="false"/>
    </xf>
    <xf numFmtId="164" fontId="54" fillId="0" borderId="19" xfId="78" applyFont="true" applyBorder="true" applyAlignment="true" applyProtection="false">
      <alignment horizontal="left" vertical="top" textRotation="0" wrapText="false" indent="0" shrinkToFit="false"/>
      <protection locked="true" hidden="false"/>
    </xf>
    <xf numFmtId="164" fontId="54" fillId="0" borderId="10" xfId="78" applyFont="true" applyBorder="true" applyAlignment="true" applyProtection="false">
      <alignment horizontal="general" vertical="center" textRotation="0" wrapText="false" indent="0" shrinkToFit="false"/>
      <protection locked="true" hidden="false"/>
    </xf>
    <xf numFmtId="164" fontId="54" fillId="0" borderId="21" xfId="78" applyFont="true" applyBorder="true" applyAlignment="true" applyProtection="false">
      <alignment horizontal="general" vertical="center" textRotation="0" wrapText="false" indent="0" shrinkToFit="false"/>
      <protection locked="true" hidden="false"/>
    </xf>
    <xf numFmtId="169" fontId="58" fillId="0" borderId="0" xfId="78" applyFont="true" applyBorder="false" applyAlignment="true" applyProtection="false">
      <alignment horizontal="general" vertical="center" textRotation="0" wrapText="false" indent="0" shrinkToFit="false"/>
      <protection locked="true" hidden="false"/>
    </xf>
    <xf numFmtId="169" fontId="56" fillId="0" borderId="0" xfId="78" applyFont="true" applyBorder="false" applyAlignment="true" applyProtection="false">
      <alignment horizontal="general" vertical="center" textRotation="0" wrapText="false" indent="0" shrinkToFit="false"/>
      <protection locked="true" hidden="false"/>
    </xf>
    <xf numFmtId="164" fontId="0" fillId="0" borderId="0" xfId="78" applyFont="true" applyBorder="false" applyAlignment="true" applyProtection="false">
      <alignment horizontal="general" vertical="center" textRotation="0" wrapText="false" indent="0" shrinkToFit="false"/>
      <protection locked="true" hidden="false"/>
    </xf>
    <xf numFmtId="164" fontId="18" fillId="0" borderId="0" xfId="65" applyFont="true" applyBorder="false" applyAlignment="false" applyProtection="false">
      <alignment horizontal="general" vertical="bottom" textRotation="0" wrapText="false" indent="0" shrinkToFit="false"/>
      <protection locked="true" hidden="false"/>
    </xf>
    <xf numFmtId="164" fontId="30" fillId="0" borderId="0" xfId="65" applyFont="true" applyBorder="false" applyAlignment="fals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top" textRotation="0" wrapText="true" indent="0" shrinkToFit="false"/>
      <protection locked="true" hidden="false"/>
    </xf>
    <xf numFmtId="164" fontId="18" fillId="0" borderId="0" xfId="65" applyFont="true" applyBorder="false" applyAlignment="true" applyProtection="false">
      <alignment horizontal="right" vertical="bottom" textRotation="0" wrapText="false" indent="0" shrinkToFit="false"/>
      <protection locked="true" hidden="false"/>
    </xf>
    <xf numFmtId="164" fontId="33" fillId="0" borderId="0" xfId="65" applyFont="true" applyBorder="true" applyAlignment="true" applyProtection="false">
      <alignment horizontal="center" vertical="top" textRotation="0" wrapText="true" indent="0" shrinkToFit="false"/>
      <protection locked="true" hidden="false"/>
    </xf>
    <xf numFmtId="164" fontId="18" fillId="0" borderId="12" xfId="65" applyFont="true" applyBorder="true" applyAlignment="true" applyProtection="false">
      <alignment horizontal="center" vertical="bottom" textRotation="0" wrapText="true" indent="0" shrinkToFit="false"/>
      <protection locked="true" hidden="false"/>
    </xf>
    <xf numFmtId="164"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65" applyFont="true" applyBorder="true" applyAlignment="true" applyProtection="false">
      <alignment horizontal="center" vertical="center" textRotation="0" wrapText="false" indent="0" shrinkToFit="false"/>
      <protection locked="true" hidden="false"/>
    </xf>
    <xf numFmtId="164"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0" applyFont="true" applyBorder="true" applyAlignment="true" applyProtection="false">
      <alignment horizontal="center" vertical="center" textRotation="0" wrapText="true" indent="0" shrinkToFit="false"/>
      <protection locked="true" hidden="false"/>
    </xf>
    <xf numFmtId="164" fontId="33" fillId="0" borderId="13" xfId="65" applyFont="true" applyBorder="true" applyAlignment="true" applyProtection="false">
      <alignment horizontal="center" vertical="center" textRotation="0" wrapText="true" indent="0" shrinkToFit="false"/>
      <protection locked="true" hidden="false"/>
    </xf>
    <xf numFmtId="164" fontId="33" fillId="0" borderId="12" xfId="65" applyFont="true" applyBorder="true" applyAlignment="true" applyProtection="false">
      <alignment horizontal="general" vertical="center" textRotation="0" wrapText="true" indent="0" shrinkToFit="false"/>
      <protection locked="true" hidden="false"/>
    </xf>
    <xf numFmtId="164" fontId="33" fillId="0" borderId="23" xfId="65" applyFont="true" applyBorder="true" applyAlignment="true" applyProtection="false">
      <alignment horizontal="general" vertical="center" textRotation="0" wrapText="true" indent="0" shrinkToFit="false"/>
      <protection locked="true" hidden="false"/>
    </xf>
    <xf numFmtId="164" fontId="33" fillId="0" borderId="10" xfId="65" applyFont="true" applyBorder="true" applyAlignment="true" applyProtection="false">
      <alignment horizontal="center" vertical="top" textRotation="0" wrapText="true" indent="0" shrinkToFit="false"/>
      <protection locked="true" hidden="false"/>
    </xf>
    <xf numFmtId="164" fontId="33" fillId="0" borderId="10" xfId="65" applyFont="true" applyBorder="true" applyAlignment="true" applyProtection="false">
      <alignment horizontal="center" vertical="top" textRotation="0" wrapText="true" indent="0" shrinkToFit="false"/>
      <protection locked="true" hidden="false"/>
    </xf>
    <xf numFmtId="164" fontId="33" fillId="0" borderId="10" xfId="65" applyFont="true" applyBorder="true" applyAlignment="true" applyProtection="false">
      <alignment horizontal="general" vertical="top" textRotation="0" wrapText="true" indent="0" shrinkToFit="false"/>
      <protection locked="true" hidden="false"/>
    </xf>
    <xf numFmtId="171" fontId="33" fillId="0" borderId="10" xfId="65" applyFont="true" applyBorder="true" applyAlignment="true" applyProtection="false">
      <alignment horizontal="center" vertical="center" textRotation="0" wrapText="true" indent="0" shrinkToFit="false"/>
      <protection locked="true" hidden="false"/>
    </xf>
    <xf numFmtId="166" fontId="18" fillId="0" borderId="10" xfId="65" applyFont="true" applyBorder="true" applyAlignment="true" applyProtection="false">
      <alignment horizontal="center" vertical="top" textRotation="0" wrapText="true" indent="0" shrinkToFit="false"/>
      <protection locked="true" hidden="false"/>
    </xf>
    <xf numFmtId="166" fontId="33" fillId="0" borderId="10" xfId="65" applyFont="true" applyBorder="true" applyAlignment="true" applyProtection="false">
      <alignment horizontal="general" vertical="top" textRotation="0" wrapText="true" indent="0" shrinkToFit="false"/>
      <protection locked="true" hidden="false"/>
    </xf>
    <xf numFmtId="164" fontId="18" fillId="0" borderId="10" xfId="65" applyFont="true" applyBorder="true" applyAlignment="true" applyProtection="false">
      <alignment horizontal="general" vertical="top" textRotation="0" wrapText="true" indent="0" shrinkToFit="false"/>
      <protection locked="true" hidden="false"/>
    </xf>
    <xf numFmtId="164" fontId="18" fillId="0" borderId="0" xfId="65" applyFont="true" applyBorder="true" applyAlignment="false" applyProtection="false">
      <alignment horizontal="general" vertical="bottom" textRotation="0" wrapText="false" indent="0" shrinkToFit="false"/>
      <protection locked="true" hidden="false"/>
    </xf>
    <xf numFmtId="164" fontId="18" fillId="0" borderId="10" xfId="65" applyFont="true" applyBorder="true" applyAlignment="true" applyProtection="false">
      <alignment horizontal="justify" vertical="top" textRotation="0" wrapText="true" indent="0" shrinkToFit="false"/>
      <protection locked="true" hidden="false"/>
    </xf>
    <xf numFmtId="171" fontId="33" fillId="25" borderId="10" xfId="65" applyFont="true" applyBorder="true" applyAlignment="true" applyProtection="false">
      <alignment horizontal="center" vertical="center" textRotation="0" wrapText="true" indent="0" shrinkToFit="false"/>
      <protection locked="true" hidden="false"/>
    </xf>
    <xf numFmtId="171" fontId="33" fillId="0" borderId="10" xfId="65" applyFont="true" applyBorder="true" applyAlignment="true" applyProtection="true">
      <alignment horizontal="center" vertical="center" textRotation="0" wrapText="true" indent="0" shrinkToFit="false"/>
      <protection locked="true" hidden="false"/>
    </xf>
    <xf numFmtId="172" fontId="33" fillId="0" borderId="10" xfId="65" applyFont="true" applyBorder="true" applyAlignment="true" applyProtection="true">
      <alignment horizontal="center" vertical="center" textRotation="0" wrapText="true" indent="0" shrinkToFit="false"/>
      <protection locked="true" hidden="false"/>
    </xf>
    <xf numFmtId="172" fontId="33" fillId="0" borderId="10" xfId="65" applyFont="true" applyBorder="true" applyAlignment="true" applyProtection="true">
      <alignment horizontal="general" vertical="top" textRotation="0" wrapText="true" indent="0" shrinkToFit="false"/>
      <protection locked="true" hidden="false"/>
    </xf>
    <xf numFmtId="164" fontId="18" fillId="0" borderId="0" xfId="65" applyFont="true" applyBorder="false" applyAlignment="true" applyProtection="false">
      <alignment horizontal="general" vertical="top" textRotation="0" wrapText="true" indent="0" shrinkToFit="false"/>
      <protection locked="true" hidden="false"/>
    </xf>
    <xf numFmtId="164" fontId="18" fillId="0" borderId="0" xfId="65" applyFont="true" applyBorder="false" applyAlignment="true" applyProtection="false">
      <alignment horizontal="center" vertical="bottom" textRotation="0" wrapText="false" indent="0" shrinkToFit="false"/>
      <protection locked="true" hidden="false"/>
    </xf>
    <xf numFmtId="164" fontId="18" fillId="0" borderId="0" xfId="65" applyFont="true" applyBorder="false" applyAlignment="true" applyProtection="false">
      <alignment horizontal="left" vertical="bottom" textRotation="0" wrapText="false" indent="0" shrinkToFit="false"/>
      <protection locked="true" hidden="false"/>
    </xf>
    <xf numFmtId="164" fontId="30" fillId="0" borderId="0" xfId="65" applyFont="true" applyBorder="false" applyAlignment="true" applyProtection="false">
      <alignment horizontal="center" vertical="bottom" textRotation="0" wrapText="false" indent="0" shrinkToFit="false"/>
      <protection locked="true" hidden="false"/>
    </xf>
    <xf numFmtId="164" fontId="36" fillId="0" borderId="0" xfId="77" applyFont="true" applyBorder="true" applyAlignment="true" applyProtection="false">
      <alignment horizontal="center" vertical="center" textRotation="0" wrapText="false" indent="0" shrinkToFit="false"/>
      <protection locked="true" hidden="false"/>
    </xf>
    <xf numFmtId="164" fontId="36" fillId="0" borderId="0" xfId="77" applyFont="true" applyBorder="false" applyAlignment="true" applyProtection="false">
      <alignment horizontal="general" vertical="center" textRotation="0" wrapText="false" indent="0" shrinkToFit="false"/>
      <protection locked="true" hidden="false"/>
    </xf>
    <xf numFmtId="164" fontId="36" fillId="0" borderId="0" xfId="77" applyFont="true" applyBorder="false" applyAlignment="true" applyProtection="false">
      <alignment horizontal="center" vertical="center" textRotation="0" wrapText="false" indent="0" shrinkToFit="false"/>
      <protection locked="true" hidden="false"/>
    </xf>
    <xf numFmtId="164" fontId="37" fillId="0" borderId="0" xfId="77" applyFont="true" applyBorder="true" applyAlignment="true" applyProtection="false">
      <alignment horizontal="center" vertical="center" textRotation="0" wrapText="false" indent="0" shrinkToFit="false"/>
      <protection locked="true" hidden="false"/>
    </xf>
    <xf numFmtId="164" fontId="18" fillId="0" borderId="0" xfId="65" applyFont="true" applyBorder="true" applyAlignment="true" applyProtection="false">
      <alignment horizontal="center" vertical="bottom" textRotation="0" wrapText="false" indent="0" shrinkToFit="false"/>
      <protection locked="true" hidden="false"/>
    </xf>
    <xf numFmtId="164" fontId="33" fillId="0" borderId="0" xfId="65" applyFont="true" applyBorder="true" applyAlignment="true" applyProtection="false">
      <alignment horizontal="center" vertical="bottom" textRotation="0" wrapText="false" indent="0" shrinkToFit="false"/>
      <protection locked="true" hidden="false"/>
    </xf>
    <xf numFmtId="164" fontId="33" fillId="0" borderId="0" xfId="80" applyFont="true" applyBorder="false" applyAlignment="true" applyProtection="false">
      <alignment horizontal="general" vertical="bottom" textRotation="0" wrapText="false" indent="0" shrinkToFit="false"/>
      <protection locked="true" hidden="false"/>
    </xf>
    <xf numFmtId="164" fontId="33" fillId="0" borderId="15" xfId="65" applyFont="true" applyBorder="true" applyAlignment="true" applyProtection="false">
      <alignment horizontal="center" vertical="center" textRotation="0" wrapText="true" indent="0" shrinkToFit="false"/>
      <protection locked="true" hidden="false"/>
    </xf>
    <xf numFmtId="164" fontId="18" fillId="0" borderId="15" xfId="65" applyFont="true" applyBorder="true" applyAlignment="true" applyProtection="false">
      <alignment horizontal="center" vertical="center" textRotation="0" wrapText="true" indent="0" shrinkToFit="false"/>
      <protection locked="true" hidden="false"/>
    </xf>
    <xf numFmtId="173" fontId="18" fillId="0" borderId="10" xfId="65" applyFont="true" applyBorder="true" applyAlignment="true" applyProtection="false">
      <alignment horizontal="center" vertical="center" textRotation="0" wrapText="true" indent="0" shrinkToFit="false"/>
      <protection locked="true" hidden="false"/>
    </xf>
    <xf numFmtId="170" fontId="33" fillId="0" borderId="10" xfId="65" applyFont="true" applyBorder="true" applyAlignment="true" applyProtection="false">
      <alignment horizontal="left" vertical="center" textRotation="0" wrapText="true" indent="0" shrinkToFit="false"/>
      <protection locked="true" hidden="false"/>
    </xf>
    <xf numFmtId="170" fontId="33" fillId="0" borderId="10" xfId="65" applyFont="true" applyBorder="true" applyAlignment="true" applyProtection="false">
      <alignment horizontal="center" vertical="center" textRotation="0" wrapText="true" indent="0" shrinkToFit="false"/>
      <protection locked="true" hidden="false"/>
    </xf>
    <xf numFmtId="170" fontId="18" fillId="0" borderId="0" xfId="65" applyFont="true" applyBorder="false" applyAlignment="false" applyProtection="false">
      <alignment horizontal="general" vertical="bottom" textRotation="0" wrapText="false" indent="0" shrinkToFit="false"/>
      <protection locked="true" hidden="false"/>
    </xf>
    <xf numFmtId="170" fontId="18" fillId="0" borderId="10" xfId="65" applyFont="true" applyBorder="true" applyAlignment="true" applyProtection="false">
      <alignment horizontal="center" vertical="center" textRotation="0" wrapText="true" indent="0" shrinkToFit="false"/>
      <protection locked="true" hidden="false"/>
    </xf>
    <xf numFmtId="170" fontId="18" fillId="0" borderId="10" xfId="65" applyFont="true" applyBorder="true" applyAlignment="true" applyProtection="false">
      <alignment horizontal="left" vertical="center" textRotation="0" wrapText="true" indent="0" shrinkToFit="false"/>
      <protection locked="true" hidden="false"/>
    </xf>
    <xf numFmtId="174" fontId="18" fillId="0" borderId="10" xfId="77" applyFont="true" applyBorder="true" applyAlignment="true" applyProtection="false">
      <alignment horizontal="center" vertical="center" textRotation="0" wrapText="false" indent="0" shrinkToFit="false"/>
      <protection locked="true" hidden="false"/>
    </xf>
    <xf numFmtId="170" fontId="18" fillId="0" borderId="24" xfId="65" applyFont="true" applyBorder="true" applyAlignment="true" applyProtection="false">
      <alignment horizontal="left" vertical="center" textRotation="0" wrapText="true" indent="0" shrinkToFit="false"/>
      <protection locked="true" hidden="false"/>
    </xf>
    <xf numFmtId="175" fontId="18" fillId="0" borderId="10" xfId="77" applyFont="true" applyBorder="true" applyAlignment="true" applyProtection="false">
      <alignment horizontal="center" vertical="center" textRotation="0" wrapText="false" indent="0" shrinkToFit="false"/>
      <protection locked="true" hidden="false"/>
    </xf>
    <xf numFmtId="170" fontId="18" fillId="0" borderId="10" xfId="77" applyFont="true" applyBorder="true" applyAlignment="true" applyProtection="false">
      <alignment horizontal="center" vertical="center" textRotation="0" wrapText="false" indent="0" shrinkToFit="false"/>
      <protection locked="true" hidden="false"/>
    </xf>
    <xf numFmtId="170" fontId="40" fillId="0" borderId="10" xfId="71" applyFont="true" applyBorder="true" applyAlignment="true" applyProtection="false">
      <alignment horizontal="left" vertical="center" textRotation="0" wrapText="true" indent="0" shrinkToFit="false"/>
      <protection locked="true" hidden="false"/>
    </xf>
    <xf numFmtId="170" fontId="42" fillId="0" borderId="10" xfId="71" applyFont="true" applyBorder="true" applyAlignment="true" applyProtection="false">
      <alignment horizontal="left" vertical="center" textRotation="0" wrapText="true" indent="0" shrinkToFit="false"/>
      <protection locked="true" hidden="false"/>
    </xf>
    <xf numFmtId="169" fontId="33" fillId="0" borderId="10" xfId="65" applyFont="true" applyBorder="true" applyAlignment="true" applyProtection="false">
      <alignment horizontal="center" vertical="center" textRotation="0" wrapText="true" indent="0" shrinkToFit="false"/>
      <protection locked="true" hidden="false"/>
    </xf>
    <xf numFmtId="164" fontId="33" fillId="0" borderId="10" xfId="65" applyFont="true" applyBorder="true" applyAlignment="true" applyProtection="false">
      <alignment horizontal="left" vertical="center" textRotation="0" wrapText="true" indent="0" shrinkToFit="false"/>
      <protection locked="true" hidden="false"/>
    </xf>
    <xf numFmtId="166" fontId="33" fillId="0" borderId="10" xfId="65" applyFont="true" applyBorder="true" applyAlignment="true" applyProtection="false">
      <alignment horizontal="center" vertical="center" textRotation="0" wrapText="true" indent="0" shrinkToFit="false"/>
      <protection locked="true" hidden="false"/>
    </xf>
    <xf numFmtId="170" fontId="40" fillId="0" borderId="13" xfId="71" applyFont="true" applyBorder="true" applyAlignment="true" applyProtection="false">
      <alignment horizontal="left" vertical="center" textRotation="0" wrapText="true" indent="0" shrinkToFit="false"/>
      <protection locked="true" hidden="false"/>
    </xf>
    <xf numFmtId="164" fontId="18" fillId="0" borderId="0" xfId="65" applyFont="true" applyBorder="true" applyAlignment="true" applyProtection="false">
      <alignment horizontal="center" vertical="center" textRotation="0" wrapText="true" indent="0" shrinkToFit="false"/>
      <protection locked="true" hidden="false"/>
    </xf>
    <xf numFmtId="164" fontId="18" fillId="0" borderId="0" xfId="65" applyFont="true" applyBorder="true" applyAlignment="true" applyProtection="false">
      <alignment horizontal="left" vertical="center" textRotation="0" wrapText="true" indent="0" shrinkToFit="false"/>
      <protection locked="true" hidden="false"/>
    </xf>
    <xf numFmtId="164" fontId="18" fillId="0" borderId="0" xfId="65" applyFont="true" applyBorder="true" applyAlignment="true" applyProtection="false">
      <alignment horizontal="left" vertical="bottom" textRotation="0" wrapText="true" indent="0" shrinkToFit="false"/>
      <protection locked="true" hidden="false"/>
    </xf>
    <xf numFmtId="164" fontId="18" fillId="0" borderId="0" xfId="65" applyFont="true" applyBorder="true" applyAlignment="true" applyProtection="false">
      <alignment horizontal="left" vertical="bottom" textRotation="0" wrapText="false" indent="0" shrinkToFit="false"/>
      <protection locked="true" hidden="false"/>
    </xf>
    <xf numFmtId="164" fontId="18" fillId="0" borderId="0" xfId="65" applyFont="true" applyBorder="true" applyAlignment="true" applyProtection="false">
      <alignment horizontal="general" vertical="bottom" textRotation="0" wrapText="fals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39" fillId="0" borderId="0" xfId="76" applyFont="true" applyBorder="false" applyAlignment="false" applyProtection="false">
      <alignment horizontal="general" vertical="bottom" textRotation="0" wrapText="false" indent="0" shrinkToFit="false"/>
      <protection locked="true" hidden="false"/>
    </xf>
    <xf numFmtId="164" fontId="48" fillId="0" borderId="0" xfId="76" applyFont="true" applyBorder="false" applyAlignment="false" applyProtection="false">
      <alignment horizontal="general" vertical="bottom" textRotation="0" wrapText="false" indent="0" shrinkToFit="false"/>
      <protection locked="true" hidden="false"/>
    </xf>
    <xf numFmtId="164" fontId="43" fillId="0" borderId="12" xfId="76" applyFont="true" applyBorder="true" applyAlignment="true" applyProtection="false">
      <alignment horizontal="center" vertical="bottom" textRotation="0" wrapText="false" indent="0" shrinkToFit="false"/>
      <protection locked="true" hidden="false"/>
    </xf>
    <xf numFmtId="164" fontId="42" fillId="0" borderId="10" xfId="76" applyFont="true" applyBorder="true" applyAlignment="true" applyProtection="false">
      <alignment horizontal="center" vertical="center" textRotation="0" wrapText="true" indent="0" shrinkToFit="false"/>
      <protection locked="true" hidden="false"/>
    </xf>
    <xf numFmtId="164" fontId="42" fillId="0" borderId="11" xfId="76" applyFont="true" applyBorder="true" applyAlignment="true" applyProtection="false">
      <alignment horizontal="center" vertical="center" textRotation="0" wrapText="true" indent="0" shrinkToFit="false"/>
      <protection locked="true" hidden="false"/>
    </xf>
    <xf numFmtId="164" fontId="42" fillId="0" borderId="10" xfId="76" applyFont="true" applyBorder="true" applyAlignment="true" applyProtection="false">
      <alignment horizontal="center" vertical="center" textRotation="90" wrapText="true" indent="0" shrinkToFit="false"/>
      <protection locked="true" hidden="false"/>
    </xf>
    <xf numFmtId="164" fontId="33" fillId="0" borderId="10" xfId="76" applyFont="true" applyBorder="true" applyAlignment="true" applyProtection="true">
      <alignment horizontal="center" vertical="center" textRotation="90" wrapText="true" indent="0" shrinkToFit="false"/>
      <protection locked="true" hidden="false"/>
    </xf>
    <xf numFmtId="164" fontId="65" fillId="0" borderId="10" xfId="76" applyFont="true" applyBorder="true" applyAlignment="true" applyProtection="false">
      <alignment horizontal="center" vertical="center" textRotation="0" wrapText="true" indent="0" shrinkToFit="false"/>
      <protection locked="true" hidden="false"/>
    </xf>
    <xf numFmtId="164" fontId="42" fillId="0" borderId="10" xfId="71" applyFont="true" applyBorder="true" applyAlignment="true" applyProtection="false">
      <alignment horizontal="center" vertical="center" textRotation="90" wrapText="true" indent="0" shrinkToFit="false"/>
      <protection locked="true" hidden="false"/>
    </xf>
    <xf numFmtId="164" fontId="33" fillId="0" borderId="10" xfId="65" applyFont="true" applyBorder="true" applyAlignment="true" applyProtection="false">
      <alignment horizontal="center" vertical="center" textRotation="90" wrapText="true" indent="0" shrinkToFit="false"/>
      <protection locked="true" hidden="false"/>
    </xf>
    <xf numFmtId="164" fontId="42" fillId="0" borderId="10" xfId="76" applyFont="true" applyBorder="true" applyAlignment="true" applyProtection="false">
      <alignment horizontal="center" vertical="center" textRotation="0" wrapText="false" indent="0" shrinkToFit="false"/>
      <protection locked="true" hidden="false"/>
    </xf>
    <xf numFmtId="164" fontId="33" fillId="0" borderId="10" xfId="76" applyFont="true" applyBorder="true" applyAlignment="true" applyProtection="true">
      <alignment horizontal="center" vertical="center" textRotation="0" wrapText="true" indent="0" shrinkToFit="false"/>
      <protection locked="true" hidden="false"/>
    </xf>
    <xf numFmtId="164" fontId="66" fillId="0" borderId="10" xfId="76" applyFont="true" applyBorder="true" applyAlignment="true" applyProtection="false">
      <alignment horizontal="center" vertical="center" textRotation="0" wrapText="false" indent="0" shrinkToFit="false"/>
      <protection locked="true" hidden="false"/>
    </xf>
    <xf numFmtId="164" fontId="66" fillId="0" borderId="0" xfId="76" applyFont="true" applyBorder="false" applyAlignment="false" applyProtection="false">
      <alignment horizontal="general" vertical="bottom" textRotation="0" wrapText="false" indent="0" shrinkToFit="false"/>
      <protection locked="true" hidden="false"/>
    </xf>
    <xf numFmtId="173" fontId="40" fillId="0" borderId="10" xfId="76" applyFont="true" applyBorder="true" applyAlignment="true" applyProtection="false">
      <alignment horizontal="center" vertical="center" textRotation="0" wrapText="false" indent="0" shrinkToFit="false"/>
      <protection locked="true" hidden="false"/>
    </xf>
    <xf numFmtId="166" fontId="40" fillId="0" borderId="10" xfId="76" applyFont="true" applyBorder="true" applyAlignment="true" applyProtection="false">
      <alignment horizontal="center" vertical="center" textRotation="0" wrapText="false" indent="0" shrinkToFit="false"/>
      <protection locked="true" hidden="false"/>
    </xf>
    <xf numFmtId="171" fontId="40" fillId="0" borderId="10" xfId="76" applyFont="true" applyBorder="true" applyAlignment="true" applyProtection="false">
      <alignment horizontal="center" vertical="center" textRotation="0" wrapText="false" indent="0" shrinkToFit="false"/>
      <protection locked="true" hidden="false"/>
    </xf>
    <xf numFmtId="176" fontId="40" fillId="0" borderId="10" xfId="76" applyFont="true" applyBorder="true" applyAlignment="true" applyProtection="false">
      <alignment horizontal="center" vertical="center" textRotation="0" wrapText="false" indent="0" shrinkToFit="false"/>
      <protection locked="true" hidden="false"/>
    </xf>
    <xf numFmtId="164" fontId="67" fillId="25" borderId="10" xfId="38" applyFont="true" applyBorder="true" applyAlignment="true" applyProtection="false">
      <alignment horizontal="general" vertical="center" textRotation="0" wrapText="true" indent="0" shrinkToFit="false"/>
      <protection locked="true" hidden="false"/>
    </xf>
    <xf numFmtId="174" fontId="67" fillId="25" borderId="10" xfId="38" applyFont="true" applyBorder="true" applyAlignment="true" applyProtection="false">
      <alignment horizontal="general" vertical="center" textRotation="0" wrapText="true" indent="0" shrinkToFit="false"/>
      <protection locked="true" hidden="false"/>
    </xf>
    <xf numFmtId="166" fontId="40" fillId="0" borderId="10" xfId="76" applyFont="true" applyBorder="true" applyAlignment="true" applyProtection="false">
      <alignment horizontal="center" vertical="center" textRotation="0" wrapText="true" indent="0" shrinkToFit="false"/>
      <protection locked="true" hidden="false"/>
    </xf>
    <xf numFmtId="164" fontId="67" fillId="25" borderId="10" xfId="38" applyFont="true" applyBorder="true" applyAlignment="true" applyProtection="false">
      <alignment horizontal="right" vertical="center" textRotation="0" wrapText="true" indent="0" shrinkToFit="false"/>
      <protection locked="true" hidden="false"/>
    </xf>
    <xf numFmtId="177" fontId="67" fillId="25" borderId="10" xfId="38" applyFont="true" applyBorder="true" applyAlignment="true" applyProtection="false">
      <alignment horizontal="general" vertical="center" textRotation="0" wrapText="true" indent="0" shrinkToFit="false"/>
      <protection locked="true" hidden="false"/>
    </xf>
    <xf numFmtId="164" fontId="40" fillId="0" borderId="0" xfId="76" applyFont="true" applyBorder="false" applyAlignment="false" applyProtection="false">
      <alignment horizontal="general" vertical="bottom" textRotation="0" wrapText="false" indent="0" shrinkToFit="false"/>
      <protection locked="true" hidden="false"/>
    </xf>
    <xf numFmtId="164" fontId="68" fillId="0" borderId="0" xfId="65" applyFont="true" applyBorder="false" applyAlignment="false" applyProtection="false">
      <alignment horizontal="general" vertical="bottom" textRotation="0" wrapText="false" indent="0" shrinkToFit="false"/>
      <protection locked="true" hidden="false"/>
    </xf>
    <xf numFmtId="164" fontId="68" fillId="0" borderId="0" xfId="65" applyFont="true" applyBorder="false" applyAlignment="true" applyProtection="false">
      <alignment horizontal="general" vertical="bottom" textRotation="0" wrapText="true" indent="0" shrinkToFit="false"/>
      <protection locked="true" hidden="false"/>
    </xf>
    <xf numFmtId="164" fontId="30" fillId="0" borderId="0" xfId="65" applyFont="true" applyBorder="false" applyAlignment="true" applyProtection="false">
      <alignment horizontal="right" vertical="center" textRotation="0" wrapText="true" indent="0" shrinkToFit="false"/>
      <protection locked="true" hidden="false"/>
    </xf>
    <xf numFmtId="164" fontId="30" fillId="0" borderId="0" xfId="65" applyFont="true" applyBorder="false" applyAlignment="true" applyProtection="false">
      <alignment horizontal="right" vertical="bottom" textRotation="0" wrapText="true" indent="0" shrinkToFit="false"/>
      <protection locked="true" hidden="false"/>
    </xf>
    <xf numFmtId="164" fontId="18" fillId="0" borderId="0" xfId="65" applyFont="true" applyBorder="false" applyAlignment="true" applyProtection="false">
      <alignment horizontal="right" vertical="bottom" textRotation="0" wrapText="true" indent="0" shrinkToFit="false"/>
      <protection locked="true" hidden="false"/>
    </xf>
    <xf numFmtId="164" fontId="32" fillId="0" borderId="0" xfId="65" applyFont="true" applyBorder="true" applyAlignment="true" applyProtection="false">
      <alignment horizontal="center" vertical="bottom" textRotation="0" wrapText="false" indent="0" shrinkToFit="false"/>
      <protection locked="true" hidden="false"/>
    </xf>
    <xf numFmtId="164" fontId="32" fillId="0" borderId="0" xfId="65" applyFont="true" applyBorder="false" applyAlignment="true" applyProtection="false">
      <alignment horizontal="general" vertical="bottom" textRotation="0" wrapText="false" indent="0" shrinkToFit="false"/>
      <protection locked="true" hidden="false"/>
    </xf>
    <xf numFmtId="164" fontId="32" fillId="0" borderId="0" xfId="65" applyFont="true" applyBorder="false" applyAlignment="true" applyProtection="false">
      <alignment horizontal="center" vertical="bottom" textRotation="0" wrapText="false" indent="0" shrinkToFit="false"/>
      <protection locked="true" hidden="false"/>
    </xf>
    <xf numFmtId="164" fontId="32" fillId="0" borderId="0" xfId="65" applyFont="true" applyBorder="false" applyAlignment="true" applyProtection="false">
      <alignment horizontal="center" vertical="bottom" textRotation="0" wrapText="true" indent="0" shrinkToFit="false"/>
      <protection locked="true" hidden="false"/>
    </xf>
    <xf numFmtId="164" fontId="36" fillId="0" borderId="0" xfId="77" applyFont="true" applyBorder="false" applyAlignment="true" applyProtection="false">
      <alignment horizontal="general" vertical="center" textRotation="0" wrapText="true" indent="0" shrinkToFit="false"/>
      <protection locked="true" hidden="false"/>
    </xf>
    <xf numFmtId="164" fontId="39" fillId="0" borderId="0" xfId="77" applyFont="true" applyBorder="true" applyAlignment="true" applyProtection="false">
      <alignment horizontal="general" vertical="center" textRotation="0" wrapText="true" indent="0" shrinkToFit="false"/>
      <protection locked="true" hidden="false"/>
    </xf>
    <xf numFmtId="164" fontId="37" fillId="0" borderId="0" xfId="77" applyFont="true" applyBorder="true" applyAlignment="true" applyProtection="false">
      <alignment horizontal="center" vertical="center" textRotation="0" wrapText="true" indent="0" shrinkToFit="false"/>
      <protection locked="true" hidden="false"/>
    </xf>
    <xf numFmtId="170" fontId="69" fillId="0" borderId="0" xfId="65" applyFont="true" applyBorder="false" applyAlignment="true" applyProtection="false">
      <alignment horizontal="right" vertical="top" textRotation="0" wrapText="true" indent="0" shrinkToFit="false"/>
      <protection locked="true" hidden="false"/>
    </xf>
    <xf numFmtId="164" fontId="32" fillId="0" borderId="0" xfId="65" applyFont="true" applyBorder="true" applyAlignment="true" applyProtection="false">
      <alignment horizontal="center" vertical="bottom" textRotation="0" wrapText="true" indent="0" shrinkToFit="false"/>
      <protection locked="true" hidden="false"/>
    </xf>
    <xf numFmtId="164" fontId="68" fillId="0" borderId="0" xfId="65" applyFont="true" applyBorder="false" applyAlignment="true" applyProtection="false">
      <alignment horizontal="right" vertical="bottom" textRotation="0" wrapText="true" indent="0" shrinkToFit="false"/>
      <protection locked="true" hidden="false"/>
    </xf>
    <xf numFmtId="164" fontId="70" fillId="0" borderId="25" xfId="65" applyFont="true" applyBorder="true" applyAlignment="true" applyProtection="false">
      <alignment horizontal="justify" vertical="bottom" textRotation="0" wrapText="false" indent="0" shrinkToFit="false"/>
      <protection locked="true" hidden="false"/>
    </xf>
    <xf numFmtId="166" fontId="68" fillId="0" borderId="25" xfId="65" applyFont="true" applyBorder="true" applyAlignment="true" applyProtection="false">
      <alignment horizontal="center" vertical="center" textRotation="0" wrapText="true" indent="0" shrinkToFit="false"/>
      <protection locked="true" hidden="false"/>
    </xf>
    <xf numFmtId="164" fontId="70" fillId="0" borderId="25" xfId="65" applyFont="true" applyBorder="true" applyAlignment="true" applyProtection="false">
      <alignment horizontal="general" vertical="top" textRotation="0" wrapText="true" indent="0" shrinkToFit="false"/>
      <protection locked="true" hidden="false"/>
    </xf>
    <xf numFmtId="164" fontId="70" fillId="0" borderId="26" xfId="65" applyFont="true" applyBorder="true" applyAlignment="true" applyProtection="false">
      <alignment horizontal="general" vertical="top" textRotation="0" wrapText="true" indent="0" shrinkToFit="false"/>
      <protection locked="true" hidden="false"/>
    </xf>
    <xf numFmtId="164" fontId="70" fillId="0" borderId="26" xfId="65" applyFont="true" applyBorder="true" applyAlignment="true" applyProtection="false">
      <alignment horizontal="justify" vertical="top" textRotation="0" wrapText="true" indent="0" shrinkToFit="false"/>
      <protection locked="true" hidden="false"/>
    </xf>
    <xf numFmtId="164" fontId="68" fillId="0" borderId="25" xfId="65" applyFont="true" applyBorder="true" applyAlignment="true" applyProtection="false">
      <alignment horizontal="justify" vertical="top" textRotation="0" wrapText="true" indent="0" shrinkToFit="false"/>
      <protection locked="true" hidden="false"/>
    </xf>
    <xf numFmtId="164" fontId="70" fillId="0" borderId="25" xfId="65" applyFont="true" applyBorder="true" applyAlignment="true" applyProtection="false">
      <alignment horizontal="justify" vertical="top" textRotation="0" wrapText="true" indent="0" shrinkToFit="false"/>
      <protection locked="true" hidden="false"/>
    </xf>
    <xf numFmtId="165" fontId="68" fillId="0" borderId="25" xfId="19" applyFont="true" applyBorder="true" applyAlignment="true" applyProtection="true">
      <alignment horizontal="center" vertical="center" textRotation="0" wrapText="true" indent="0" shrinkToFit="false"/>
      <protection locked="true" hidden="false"/>
    </xf>
    <xf numFmtId="164" fontId="70" fillId="0" borderId="27" xfId="65" applyFont="true" applyBorder="true" applyAlignment="true" applyProtection="false">
      <alignment horizontal="general" vertical="top" textRotation="0" wrapText="true" indent="0" shrinkToFit="false"/>
      <protection locked="true" hidden="false"/>
    </xf>
    <xf numFmtId="164" fontId="68" fillId="0" borderId="27" xfId="65" applyFont="true" applyBorder="true" applyAlignment="true" applyProtection="false">
      <alignment horizontal="general" vertical="top" textRotation="0" wrapText="true" indent="0" shrinkToFit="false"/>
      <protection locked="true" hidden="false"/>
    </xf>
    <xf numFmtId="164" fontId="68" fillId="0" borderId="28" xfId="65" applyFont="true" applyBorder="true" applyAlignment="true" applyProtection="false">
      <alignment horizontal="general" vertical="top" textRotation="0" wrapText="true" indent="0" shrinkToFit="false"/>
      <protection locked="true" hidden="false"/>
    </xf>
    <xf numFmtId="164" fontId="68" fillId="0" borderId="26" xfId="65" applyFont="true" applyBorder="true" applyAlignment="true" applyProtection="false">
      <alignment horizontal="general" vertical="top" textRotation="0" wrapText="true" indent="0" shrinkToFit="false"/>
      <protection locked="true" hidden="false"/>
    </xf>
    <xf numFmtId="164" fontId="70" fillId="0" borderId="27" xfId="65" applyFont="true" applyBorder="true" applyAlignment="true" applyProtection="false">
      <alignment horizontal="left" vertical="center" textRotation="0" wrapText="true" indent="0" shrinkToFit="false"/>
      <protection locked="true" hidden="false"/>
    </xf>
    <xf numFmtId="164" fontId="70" fillId="0" borderId="27" xfId="65" applyFont="true" applyBorder="true" applyAlignment="true" applyProtection="false">
      <alignment horizontal="center" vertical="center" textRotation="0" wrapText="true" indent="0" shrinkToFit="false"/>
      <protection locked="true" hidden="false"/>
    </xf>
    <xf numFmtId="164" fontId="68" fillId="0" borderId="26" xfId="65" applyFont="true" applyBorder="true" applyAlignment="false" applyProtection="false">
      <alignment horizontal="general" vertical="bottom" textRotation="0" wrapText="false" indent="0" shrinkToFit="false"/>
      <protection locked="true" hidden="false"/>
    </xf>
    <xf numFmtId="173" fontId="70" fillId="0" borderId="0" xfId="65" applyFont="true" applyBorder="false" applyAlignment="true" applyProtection="false">
      <alignment horizontal="left" vertical="top" textRotation="0" wrapText="false" indent="0" shrinkToFit="false"/>
      <protection locked="true" hidden="false"/>
    </xf>
    <xf numFmtId="169" fontId="68" fillId="0" borderId="0" xfId="65" applyFont="true" applyBorder="false" applyAlignment="true" applyProtection="false">
      <alignment horizontal="left" vertical="top" textRotation="0" wrapText="true" indent="0" shrinkToFit="false"/>
      <protection locked="true" hidden="false"/>
    </xf>
    <xf numFmtId="169" fontId="68" fillId="0" borderId="0" xfId="65" applyFont="true" applyBorder="true" applyAlignment="true" applyProtection="false">
      <alignment horizontal="left" vertical="top" textRotation="0" wrapText="true" indent="0" shrinkToFit="false"/>
      <protection locked="true" hidden="false"/>
    </xf>
    <xf numFmtId="164" fontId="68" fillId="0" borderId="0" xfId="65" applyFont="true" applyBorder="true" applyAlignment="true" applyProtection="false">
      <alignment horizontal="center" vertical="center" textRotation="0" wrapText="true" indent="0" shrinkToFit="false"/>
      <protection locked="true" hidden="false"/>
    </xf>
  </cellXfs>
  <cellStyles count="80">
    <cellStyle name="Normal" xfId="0" builtinId="0"/>
    <cellStyle name="Comma" xfId="15" builtinId="3"/>
    <cellStyle name="Comma [0]" xfId="16" builtinId="6"/>
    <cellStyle name="Currency" xfId="17" builtinId="4"/>
    <cellStyle name="Currency [0]" xfId="18" builtinId="7"/>
    <cellStyle name="Percent" xfId="19" builtinId="5"/>
    <cellStyle name="20% - Акцент1 2" xfId="20"/>
    <cellStyle name="20% - Акцент2 2" xfId="21"/>
    <cellStyle name="20% - Акцент3 2" xfId="22"/>
    <cellStyle name="20% - Акцент4 2" xfId="23"/>
    <cellStyle name="20% - Акцент5 2" xfId="24"/>
    <cellStyle name="20% - Акцент6 2" xfId="25"/>
    <cellStyle name="40% - Акцент1 2" xfId="26"/>
    <cellStyle name="40% - Акцент2 2" xfId="27"/>
    <cellStyle name="40% - Акцент3 2" xfId="28"/>
    <cellStyle name="40% - Акцент4 2" xfId="29"/>
    <cellStyle name="40% - Акцент5 2" xfId="30"/>
    <cellStyle name="40% - Акцент6 2" xfId="31"/>
    <cellStyle name="60% - Акцент1 2" xfId="32"/>
    <cellStyle name="60% - Акцент2 2" xfId="33"/>
    <cellStyle name="60% - Акцент3 2" xfId="34"/>
    <cellStyle name="60% - Акцент4 2" xfId="35"/>
    <cellStyle name="60% - Акцент5 2" xfId="36"/>
    <cellStyle name="60% - Акцент6 2" xfId="37"/>
    <cellStyle name="Normal" xfId="38"/>
    <cellStyle name="Normal 2" xfId="39"/>
    <cellStyle name="Акцент1 2" xfId="40"/>
    <cellStyle name="Акцент2 2" xfId="41"/>
    <cellStyle name="Акцент3 2" xfId="42"/>
    <cellStyle name="Акцент4 2" xfId="43"/>
    <cellStyle name="Акцент5 2" xfId="44"/>
    <cellStyle name="Акцент6 2" xfId="45"/>
    <cellStyle name="Ввод  2" xfId="46"/>
    <cellStyle name="Ввод  2 2" xfId="47"/>
    <cellStyle name="Вывод 2" xfId="48"/>
    <cellStyle name="Вывод 2 2" xfId="49"/>
    <cellStyle name="Вычисление 2" xfId="50"/>
    <cellStyle name="Вычисление 2 2" xfId="51"/>
    <cellStyle name="Заголовок 1 2" xfId="52"/>
    <cellStyle name="Заголовок 2 2" xfId="53"/>
    <cellStyle name="Заголовок 3 2" xfId="54"/>
    <cellStyle name="Заголовок 4 2" xfId="55"/>
    <cellStyle name="Итог 2" xfId="56"/>
    <cellStyle name="Итог 2 2" xfId="57"/>
    <cellStyle name="Контрольная ячейка 2" xfId="58"/>
    <cellStyle name="Название 2" xfId="59"/>
    <cellStyle name="Нейтральный 2" xfId="60"/>
    <cellStyle name="Обычный 12 2" xfId="61"/>
    <cellStyle name="Обычный 2" xfId="62"/>
    <cellStyle name="Обычный 2 2" xfId="63"/>
    <cellStyle name="Обычный 2 3" xfId="64"/>
    <cellStyle name="Обычный 3" xfId="65"/>
    <cellStyle name="Обычный 3 2" xfId="66"/>
    <cellStyle name="Обычный 3 2 2 2" xfId="67"/>
    <cellStyle name="Обычный 3 21" xfId="68"/>
    <cellStyle name="Обычный 4" xfId="69"/>
    <cellStyle name="Обычный 4 2" xfId="70"/>
    <cellStyle name="Обычный 5" xfId="71"/>
    <cellStyle name="Обычный 5 2 10" xfId="72"/>
    <cellStyle name="Обычный 6" xfId="73"/>
    <cellStyle name="Обычный 6 2" xfId="74"/>
    <cellStyle name="Обычный 6 2 2" xfId="75"/>
    <cellStyle name="Обычный 6 2 3" xfId="76"/>
    <cellStyle name="Обычный 7" xfId="77"/>
    <cellStyle name="Обычный 7 2" xfId="78"/>
    <cellStyle name="Обычный 8" xfId="79"/>
    <cellStyle name="Обычный_Форматы по компаниям_last" xfId="80"/>
    <cellStyle name="Плохой 2" xfId="81"/>
    <cellStyle name="Пояснение 2" xfId="82"/>
    <cellStyle name="Примечание 2" xfId="83"/>
    <cellStyle name="Примечание 2 2" xfId="84"/>
    <cellStyle name="Процентный 2" xfId="85"/>
    <cellStyle name="Процентный 3" xfId="86"/>
    <cellStyle name="Связанная ячейка 2" xfId="87"/>
    <cellStyle name="Стиль 1" xfId="88"/>
    <cellStyle name="Текст предупреждения 2" xfId="89"/>
    <cellStyle name="Финансовый 2" xfId="90"/>
    <cellStyle name="Финансовый 2 2 2 2 2" xfId="91"/>
    <cellStyle name="Финансовый 3" xfId="92"/>
    <cellStyle name="Хороший 2" xfId="93"/>
  </cellStyles>
  <dxfs count="19">
    <dxf>
      <font>
        <color rgb="FF9C0006"/>
      </font>
      <fill>
        <patternFill>
          <bgColor rgb="FFFFC7CE"/>
        </patternFill>
      </fill>
    </dxf>
    <dxf>
      <fill>
        <patternFill>
          <bgColor rgb="FFFFC7CE"/>
        </patternFill>
      </fill>
    </dxf>
    <dxf>
      <font>
        <color rgb="FF006100"/>
      </font>
      <fill>
        <patternFill>
          <bgColor rgb="FFC6EFCE"/>
        </patternFill>
      </fill>
    </dxf>
    <dxf>
      <font>
        <name val="Calibri"/>
        <charset val="204"/>
        <family val="2"/>
        <color rgb="FF9C0006"/>
        <sz val="11"/>
      </font>
      <fill>
        <patternFill>
          <bgColor rgb="FFFFC7CE"/>
        </patternFill>
      </fill>
    </dxf>
    <dxf>
      <font>
        <name val="Calibri"/>
        <charset val="204"/>
        <family val="2"/>
        <color rgb="FF006100"/>
        <sz val="11"/>
      </font>
      <fill>
        <patternFill>
          <bgColor rgb="FFC6EF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ont>
        <name val="Calibri"/>
        <charset val="204"/>
        <family val="2"/>
        <color rgb="FF9C0006"/>
        <sz val="11"/>
      </font>
      <fill>
        <patternFill>
          <bgColor rgb="FFFFC7CE"/>
        </patternFill>
      </fill>
    </dxf>
    <dxf>
      <fill>
        <patternFill>
          <bgColor rgb="FFC0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CC8F8E"/>
      <rgbColor rgb="FF800080"/>
      <rgbColor rgb="FF008080"/>
      <rgbColor rgb="FFC0C0C0"/>
      <rgbColor rgb="FF808080"/>
      <rgbColor rgb="FF8EA5CA"/>
      <rgbColor rgb="FFFFC7CE"/>
      <rgbColor rgb="FFFFFFCC"/>
      <rgbColor rgb="FFCCFFFF"/>
      <rgbColor rgb="FF660066"/>
      <rgbColor rgb="FFFF8080"/>
      <rgbColor rgb="FF0066CC"/>
      <rgbColor rgb="FFCCCCFF"/>
      <rgbColor rgb="FF000080"/>
      <rgbColor rgb="FFFF00FF"/>
      <rgbColor rgb="FFEBF1DE"/>
      <rgbColor rgb="FF00FFFF"/>
      <rgbColor rgb="FF800080"/>
      <rgbColor rgb="FFC00000"/>
      <rgbColor rgb="FF008080"/>
      <rgbColor rgb="FF0000FF"/>
      <rgbColor rgb="FFD9D9D9"/>
      <rgbColor rgb="FFC6EFCE"/>
      <rgbColor rgb="FFCCFFCC"/>
      <rgbColor rgb="FFFFFF99"/>
      <rgbColor rgb="FF99CCFF"/>
      <rgbColor rgb="FFFF99CC"/>
      <rgbColor rgb="FFCC99FF"/>
      <rgbColor rgb="FFFFCC99"/>
      <rgbColor rgb="FF3366FF"/>
      <rgbColor rgb="FF33CCCC"/>
      <rgbColor rgb="FF92D050"/>
      <rgbColor rgb="FFFFCC00"/>
      <rgbColor rgb="FFFF9900"/>
      <rgbColor rgb="FFFF6600"/>
      <rgbColor rgb="FF878787"/>
      <rgbColor rgb="FF969696"/>
      <rgbColor rgb="FF003366"/>
      <rgbColor rgb="FF339966"/>
      <rgbColor rgb="FF0061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_rels/chart1.xml.rels><?xml version="1.0" encoding="UTF-8"?>
<Relationships xmlns="http://schemas.openxmlformats.org/package/2006/relationships"><Relationship Id="rId1" Type="http://schemas.openxmlformats.org/officeDocument/2006/relationships/chartUserShapes" Target="../drawings/drawing2.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title>
      <c:tx>
        <c:rich>
          <a:bodyPr rot="0"/>
          <a:lstStyle/>
          <a:p>
            <a:pPr>
              <a:defRPr b="1" lang="ru-RU" sz="800" spc="-1" strike="noStrike">
                <a:solidFill>
                  <a:srgbClr val="000000"/>
                </a:solidFill>
                <a:latin typeface="Calibri"/>
              </a:defRPr>
            </a:pPr>
            <a:r>
              <a:rPr b="1" lang="ru-RU" sz="800" spc="-1" strike="noStrike">
                <a:solidFill>
                  <a:srgbClr val="000000"/>
                </a:solidFill>
                <a:latin typeface="Calibri"/>
              </a:rPr>
              <a:t>Денежный поток на собственный капитал, руб.</a:t>
            </a:r>
          </a:p>
        </c:rich>
      </c:tx>
      <c:layout>
        <c:manualLayout>
          <c:xMode val="edge"/>
          <c:yMode val="edge"/>
          <c:x val="0.0181436497225971"/>
          <c:y val="0.0190515210488579"/>
        </c:manualLayout>
      </c:layout>
      <c:overlay val="0"/>
      <c:spPr>
        <a:noFill/>
        <a:ln w="25560">
          <a:noFill/>
        </a:ln>
      </c:spPr>
    </c:title>
    <c:autoTitleDeleted val="0"/>
    <c:plotArea>
      <c:layout>
        <c:manualLayout>
          <c:layoutTarget val="inner"/>
          <c:xMode val="edge"/>
          <c:yMode val="edge"/>
          <c:x val="0.179787074523917"/>
          <c:y val="0.0995595616101608"/>
          <c:w val="0.776503223871645"/>
          <c:h val="0.804363412885384"/>
        </c:manualLayout>
      </c:layout>
      <c:lineChart>
        <c:grouping val="standard"/>
        <c:varyColors val="0"/>
        <c:ser>
          <c:idx val="0"/>
          <c:order val="0"/>
          <c:tx>
            <c:strRef>
              <c:f>label 0</c:f>
              <c:strCache>
                <c:ptCount val="1"/>
                <c:pt idx="0">
                  <c:v>Накопленный чистый денежный поток</c:v>
                </c:pt>
              </c:strCache>
            </c:strRef>
          </c:tx>
          <c:spPr>
            <a:solidFill>
              <a:srgbClr val="8ea5ca"/>
            </a:solidFill>
            <a:ln w="28440">
              <a:solidFill>
                <a:srgbClr val="8ea5ca"/>
              </a:solidFill>
              <a:prstDash val="sysDash"/>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0</c:f>
              <c:numCache>
                <c:formatCode>General</c:formatCode>
                <c:ptCount val="10"/>
                <c:pt idx="0">
                  <c:v>-265258212.571428</c:v>
                </c:pt>
                <c:pt idx="1">
                  <c:v>-69335094.8571428</c:v>
                </c:pt>
                <c:pt idx="2">
                  <c:v>181736262.478857</c:v>
                </c:pt>
                <c:pt idx="3">
                  <c:v>511337418.115873</c:v>
                </c:pt>
                <c:pt idx="4">
                  <c:v>1038486045.76352</c:v>
                </c:pt>
                <c:pt idx="5">
                  <c:v>1889528962.39411</c:v>
                </c:pt>
                <c:pt idx="6">
                  <c:v>3279395678.5362</c:v>
                </c:pt>
                <c:pt idx="7">
                  <c:v>5750544752.12407</c:v>
                </c:pt>
                <c:pt idx="8">
                  <c:v>9919805125.55845</c:v>
                </c:pt>
                <c:pt idx="9">
                  <c:v>17369284731.5076</c:v>
                </c:pt>
              </c:numCache>
            </c:numRef>
          </c:val>
          <c:smooth val="0"/>
        </c:ser>
        <c:ser>
          <c:idx val="1"/>
          <c:order val="1"/>
          <c:tx>
            <c:strRef>
              <c:f>label 1</c:f>
              <c:strCache>
                <c:ptCount val="1"/>
                <c:pt idx="0">
                  <c:v>Дисконтированный поток нарастающим итогом</c:v>
                </c:pt>
              </c:strCache>
            </c:strRef>
          </c:tx>
          <c:spPr>
            <a:solidFill>
              <a:srgbClr val="cc8f8e"/>
            </a:solidFill>
            <a:ln w="28440">
              <a:solidFill>
                <a:srgbClr val="cc8f8e"/>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cat>
            <c:strRef>
              <c:f>categories</c:f>
              <c:strCache>
                <c:ptCount val="10"/>
                <c:pt idx="0">
                  <c:v>1</c:v>
                </c:pt>
                <c:pt idx="1">
                  <c:v>2</c:v>
                </c:pt>
                <c:pt idx="2">
                  <c:v>3</c:v>
                </c:pt>
                <c:pt idx="3">
                  <c:v>4</c:v>
                </c:pt>
                <c:pt idx="4">
                  <c:v>5</c:v>
                </c:pt>
                <c:pt idx="5">
                  <c:v>6</c:v>
                </c:pt>
                <c:pt idx="6">
                  <c:v>7</c:v>
                </c:pt>
                <c:pt idx="7">
                  <c:v>8</c:v>
                </c:pt>
                <c:pt idx="8">
                  <c:v>9</c:v>
                </c:pt>
                <c:pt idx="9">
                  <c:v>10</c:v>
                </c:pt>
              </c:strCache>
            </c:strRef>
          </c:cat>
          <c:val>
            <c:numRef>
              <c:f>1</c:f>
              <c:numCache>
                <c:formatCode>General</c:formatCode>
                <c:ptCount val="10"/>
                <c:pt idx="0">
                  <c:v>-250087841.16624</c:v>
                </c:pt>
                <c:pt idx="1">
                  <c:v>-85893986.2009283</c:v>
                </c:pt>
                <c:pt idx="2">
                  <c:v>101137990.710607</c:v>
                </c:pt>
                <c:pt idx="3">
                  <c:v>319388314.74496</c:v>
                </c:pt>
                <c:pt idx="4">
                  <c:v>629663275.404293</c:v>
                </c:pt>
                <c:pt idx="5">
                  <c:v>1074922153.70887</c:v>
                </c:pt>
                <c:pt idx="6">
                  <c:v>1721292998.42088</c:v>
                </c:pt>
                <c:pt idx="7">
                  <c:v>2742832175.47743</c:v>
                </c:pt>
                <c:pt idx="8">
                  <c:v>4274845622.20752</c:v>
                </c:pt>
                <c:pt idx="9">
                  <c:v>6708040941.22483</c:v>
                </c:pt>
              </c:numCache>
            </c:numRef>
          </c:val>
          <c:smooth val="0"/>
        </c:ser>
        <c:hiLowLines>
          <c:spPr>
            <a:ln w="0">
              <a:noFill/>
            </a:ln>
          </c:spPr>
        </c:hiLowLines>
        <c:marker val="0"/>
        <c:axId val="6730290"/>
        <c:axId val="6920507"/>
      </c:lineChart>
      <c:catAx>
        <c:axId val="6730290"/>
        <c:scaling>
          <c:orientation val="minMax"/>
        </c:scaling>
        <c:delete val="0"/>
        <c:axPos val="b"/>
        <c:numFmt formatCode="General" sourceLinked="0"/>
        <c:majorTickMark val="out"/>
        <c:minorTickMark val="none"/>
        <c:tickLblPos val="nextTo"/>
        <c:spPr>
          <a:ln w="9360">
            <a:solidFill>
              <a:srgbClr val="878787"/>
            </a:solidFill>
            <a:round/>
          </a:ln>
        </c:spPr>
        <c:txPr>
          <a:bodyPr/>
          <a:lstStyle/>
          <a:p>
            <a:pPr>
              <a:defRPr b="0" lang="ru-RU" sz="1000" spc="-1" strike="noStrike">
                <a:solidFill>
                  <a:srgbClr val="000000"/>
                </a:solidFill>
                <a:latin typeface="Calibri"/>
              </a:defRPr>
            </a:pPr>
          </a:p>
        </c:txPr>
        <c:crossAx val="6920507"/>
        <c:crosses val="autoZero"/>
        <c:auto val="1"/>
        <c:lblAlgn val="ctr"/>
        <c:lblOffset val="100"/>
        <c:noMultiLvlLbl val="0"/>
      </c:catAx>
      <c:valAx>
        <c:axId val="6920507"/>
        <c:scaling>
          <c:orientation val="minMax"/>
        </c:scaling>
        <c:delete val="0"/>
        <c:axPos val="l"/>
        <c:majorGridlines>
          <c:spPr>
            <a:ln w="9360">
              <a:solidFill>
                <a:srgbClr val="878787"/>
              </a:solidFill>
              <a:round/>
            </a:ln>
          </c:spPr>
        </c:majorGridlines>
        <c:numFmt formatCode="General" sourceLinked="0"/>
        <c:majorTickMark val="out"/>
        <c:minorTickMark val="none"/>
        <c:tickLblPos val="nextTo"/>
        <c:spPr>
          <a:ln w="9360">
            <a:solidFill>
              <a:srgbClr val="878787"/>
            </a:solidFill>
            <a:round/>
          </a:ln>
        </c:spPr>
        <c:txPr>
          <a:bodyPr/>
          <a:lstStyle/>
          <a:p>
            <a:pPr>
              <a:defRPr b="0" lang="ru-RU" sz="700" spc="-1" strike="noStrike">
                <a:solidFill>
                  <a:srgbClr val="000000"/>
                </a:solidFill>
                <a:latin typeface="Calibri"/>
              </a:defRPr>
            </a:pPr>
          </a:p>
        </c:txPr>
        <c:crossAx val="6730290"/>
        <c:crosses val="autoZero"/>
        <c:crossBetween val="between"/>
      </c:valAx>
      <c:spPr>
        <a:noFill/>
        <a:ln w="0">
          <a:noFill/>
        </a:ln>
      </c:spPr>
    </c:plotArea>
    <c:legend>
      <c:legendPos val="r"/>
      <c:layout>
        <c:manualLayout>
          <c:xMode val="edge"/>
          <c:yMode val="edge"/>
          <c:x val="0.110119047619047"/>
          <c:y val="0.920978028274025"/>
          <c:w val="0.572282995875516"/>
          <c:h val="0.0769065000478179"/>
        </c:manualLayout>
      </c:layout>
      <c:overlay val="0"/>
      <c:spPr>
        <a:noFill/>
        <a:ln w="0">
          <a:noFill/>
        </a:ln>
      </c:spPr>
      <c:txPr>
        <a:bodyPr/>
        <a:lstStyle/>
        <a:p>
          <a:pPr>
            <a:defRPr b="0" lang="ru-RU" sz="800" spc="-1" strike="noStrike">
              <a:solidFill>
                <a:srgbClr val="000000"/>
              </a:solidFill>
              <a:latin typeface="Calibri"/>
            </a:defRPr>
          </a:pPr>
        </a:p>
      </c:txPr>
    </c:legend>
    <c:plotVisOnly val="1"/>
    <c:dispBlanksAs val="zero"/>
  </c:chart>
  <c:spPr>
    <a:solidFill>
      <a:srgbClr val="ebf1de"/>
    </a:solidFill>
    <a:ln w="9360">
      <a:solidFill>
        <a:srgbClr val="d9d9d9"/>
      </a:solidFill>
      <a:round/>
    </a:ln>
  </c:spPr>
  <c:userShapes r:id="rId1"/>
</c:chartSpace>
</file>

<file path=xl/drawings/_rels/drawing1.xml.rels><?xml version="1.0" encoding="UTF-8"?>
<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39</xdr:col>
      <xdr:colOff>0</xdr:colOff>
      <xdr:row>30</xdr:row>
      <xdr:rowOff>38160</xdr:rowOff>
    </xdr:from>
    <xdr:to>
      <xdr:col>43</xdr:col>
      <xdr:colOff>462240</xdr:colOff>
      <xdr:row>46</xdr:row>
      <xdr:rowOff>95040</xdr:rowOff>
    </xdr:to>
    <xdr:graphicFrame>
      <xdr:nvGraphicFramePr>
        <xdr:cNvPr id="0" name="Диаграмма 2"/>
        <xdr:cNvGraphicFramePr/>
      </xdr:nvGraphicFramePr>
      <xdr:xfrm>
        <a:off x="4651920" y="7039080"/>
        <a:ext cx="4801320" cy="351432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twoCell">
    <xdr:from>
      <xdr:col>39</xdr:col>
      <xdr:colOff>756720</xdr:colOff>
      <xdr:row>43</xdr:row>
      <xdr:rowOff>185400</xdr:rowOff>
    </xdr:from>
    <xdr:to>
      <xdr:col>40</xdr:col>
      <xdr:colOff>49680</xdr:colOff>
      <xdr:row>43</xdr:row>
      <xdr:rowOff>185400</xdr:rowOff>
    </xdr:to>
    <xdr:cxnSp>
      <xdr:nvCxnSpPr>
        <xdr:cNvPr id="3" name="Прямая соединительная линия 2"/>
        <xdr:cNvCxnSpPr/>
      </xdr:nvCxnSpPr>
      <xdr:spPr>
        <a:xfrm>
          <a:off x="5408640" y="10034280"/>
          <a:ext cx="249840" cy="360"/>
        </a:xfrm>
        <a:prstGeom prst="straightConnector1">
          <a:avLst/>
        </a:prstGeom>
        <a:ln w="19050">
          <a:solidFill>
            <a:srgbClr val="be4b48"/>
          </a:solidFill>
          <a:round/>
        </a:ln>
      </xdr:spPr>
    </xdr:cxnSp>
    <xdr:clientData/>
  </xdr:twoCellAnchor>
</xdr:wsDr>
</file>

<file path=xl/drawings/drawing2.xml><?xml version="1.0" encoding="utf-8"?>
<c:userShapes xmlns:cdr="http://schemas.openxmlformats.org/drawingml/2006/chartDrawing" xmlns:a="http://schemas.openxmlformats.org/drawingml/2006/main" xmlns:c="http://schemas.openxmlformats.org/drawingml/2006/chart" xmlns:r="http://schemas.openxmlformats.org/officeDocument/2006/relationships">
  <cdr:relSizeAnchor>
    <cdr:from>
      <cdr:x>0.743214874793822</cdr:x>
      <cdr:y>0.909044351121581</cdr:y>
    </cdr:from>
    <cdr:to>
      <cdr:x>0.90605787974209</cdr:x>
      <cdr:y>0.967735327255966</cdr:y>
    </cdr:to>
    <cdr:sp>
      <cdr:nvSpPr>
        <cdr:cNvPr id="1" name="TextBox 1"/>
        <cdr:cNvSpPr/>
      </cdr:nvSpPr>
      <cdr:spPr>
        <a:xfrm>
          <a:off x="3568680" y="3195000"/>
          <a:ext cx="78192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dr:relSizeAnchor>
    <cdr:from>
      <cdr:x>0.743214874793822</cdr:x>
      <cdr:y>0.909044351121581</cdr:y>
    </cdr:from>
    <cdr:to>
      <cdr:x>0.90605787974209</cdr:x>
      <cdr:y>0.967735327255966</cdr:y>
    </cdr:to>
    <cdr:sp>
      <cdr:nvSpPr>
        <cdr:cNvPr id="2" name="TextBox 1"/>
        <cdr:cNvSpPr/>
      </cdr:nvSpPr>
      <cdr:spPr>
        <a:xfrm>
          <a:off x="3568680" y="3195000"/>
          <a:ext cx="781920" cy="206280"/>
        </a:xfrm>
        <a:prstGeom prst="rect">
          <a:avLst/>
        </a:prstGeom>
        <a:noFill/>
        <a:ln w="0">
          <a:noFill/>
        </a:ln>
      </cdr:spPr>
      <cdr:style>
        <a:lnRef idx="0"/>
        <a:fillRef idx="0"/>
        <a:effectRef idx="0"/>
        <a:fontRef idx="minor"/>
      </cdr:style>
      <cdr:txBody>
        <a:bodyPr lIns="90000" rIns="90000" tIns="45000" bIns="45000" anchor="t">
          <a:noAutofit/>
        </a:bodyPr>
        <a:p>
          <a:pPr>
            <a:lnSpc>
              <a:spcPct val="100000"/>
            </a:lnSpc>
          </a:pPr>
          <a:r>
            <a:rPr b="1" lang="ru-RU" sz="800" spc="-1" strike="noStrike">
              <a:latin typeface="Calibri"/>
            </a:rPr>
            <a:t>Период</a:t>
          </a:r>
          <a:endParaRPr b="0" sz="800" spc="-1" strike="noStrike">
            <a:latin typeface="Times New Roman"/>
          </a:endParaRPr>
        </a:p>
      </cdr:txBody>
    </cdr:sp>
  </cdr:relSizeAnchor>
</c:userShapes>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V338"/>
  <sheetViews>
    <sheetView showFormulas="false" showGridLines="true" showRowColHeaders="true" showZeros="true" rightToLeft="false" tabSelected="false" showOutlineSymbols="true" defaultGridColor="true" view="pageBreakPreview" topLeftCell="A19" colorId="64" zoomScale="100" zoomScaleNormal="100" zoomScalePageLayoutView="100" workbookViewId="0">
      <selection pane="topLeft" activeCell="C48" activeCellId="0" sqref="C48"/>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91.42"/>
    <col collapsed="false" customWidth="true" hidden="false" outlineLevel="0" max="4" min="4" style="1" width="12"/>
    <col collapsed="false" customWidth="true" hidden="false" outlineLevel="0" max="5" min="5" style="1" width="14.42"/>
    <col collapsed="false" customWidth="true" hidden="false" outlineLevel="0" max="6" min="6" style="1" width="36.57"/>
    <col collapsed="false" customWidth="true" hidden="false" outlineLevel="0" max="7" min="7" style="1" width="20"/>
    <col collapsed="false" customWidth="true" hidden="false" outlineLevel="0" max="8" min="8" style="1" width="25.57"/>
    <col collapsed="false" customWidth="true" hidden="false" outlineLevel="0" max="9" min="9" style="1" width="16.43"/>
    <col collapsed="false" customWidth="false" hidden="false" outlineLevel="0" max="16384" min="10" style="1" width="9.14"/>
  </cols>
  <sheetData>
    <row r="1" s="3" customFormat="true" ht="18.75" hidden="false" customHeight="true" outlineLevel="0" collapsed="false">
      <c r="A1" s="2"/>
      <c r="C1" s="4" t="s">
        <v>0</v>
      </c>
      <c r="F1" s="5"/>
      <c r="G1" s="5"/>
    </row>
    <row r="2" s="3" customFormat="true" ht="18.75" hidden="false" customHeight="true" outlineLevel="0" collapsed="false">
      <c r="A2" s="2"/>
      <c r="C2" s="6" t="s">
        <v>1</v>
      </c>
      <c r="F2" s="5"/>
      <c r="G2" s="5"/>
    </row>
    <row r="3" s="3" customFormat="true" ht="18.75" hidden="false" customHeight="false" outlineLevel="0" collapsed="false">
      <c r="A3" s="7"/>
      <c r="C3" s="6" t="s">
        <v>2</v>
      </c>
      <c r="F3" s="5"/>
      <c r="G3" s="5"/>
    </row>
    <row r="4" s="3" customFormat="true" ht="18.75" hidden="false" customHeight="false" outlineLevel="0" collapsed="false">
      <c r="A4" s="7"/>
      <c r="F4" s="5"/>
      <c r="G4" s="5"/>
      <c r="H4" s="6"/>
    </row>
    <row r="5" s="3" customFormat="true" ht="18.75" hidden="false" customHeight="false" outlineLevel="0" collapsed="false">
      <c r="A5" s="8" t="s">
        <v>3</v>
      </c>
      <c r="B5" s="8"/>
      <c r="C5" s="8"/>
      <c r="D5" s="9"/>
      <c r="E5" s="9"/>
      <c r="F5" s="9"/>
      <c r="G5" s="9"/>
      <c r="H5" s="9"/>
      <c r="I5" s="9"/>
      <c r="J5" s="9"/>
    </row>
    <row r="6" s="3" customFormat="true" ht="18.75" hidden="false" customHeight="false" outlineLevel="0" collapsed="false">
      <c r="A6" s="10"/>
      <c r="B6" s="11"/>
      <c r="C6" s="11"/>
      <c r="F6" s="5"/>
      <c r="G6" s="5"/>
      <c r="H6" s="6"/>
    </row>
    <row r="7" s="3" customFormat="true" ht="18.75" hidden="false" customHeight="false" outlineLevel="0" collapsed="false">
      <c r="A7" s="12" t="s">
        <v>4</v>
      </c>
      <c r="B7" s="12"/>
      <c r="C7" s="12"/>
      <c r="D7" s="13"/>
      <c r="E7" s="13"/>
      <c r="F7" s="13"/>
      <c r="G7" s="13"/>
      <c r="H7" s="13"/>
      <c r="I7" s="13"/>
      <c r="J7" s="13"/>
      <c r="K7" s="13"/>
      <c r="L7" s="13"/>
      <c r="M7" s="13"/>
      <c r="N7" s="13"/>
      <c r="O7" s="13"/>
      <c r="P7" s="13"/>
      <c r="Q7" s="13"/>
      <c r="R7" s="13"/>
      <c r="S7" s="13"/>
      <c r="T7" s="13"/>
      <c r="U7" s="13"/>
      <c r="V7" s="13"/>
    </row>
    <row r="8" s="3" customFormat="true" ht="18.75" hidden="false" customHeight="false" outlineLevel="0" collapsed="false">
      <c r="A8" s="14"/>
      <c r="B8" s="14"/>
      <c r="C8" s="14"/>
      <c r="D8" s="14"/>
      <c r="E8" s="14"/>
      <c r="F8" s="14"/>
      <c r="G8" s="14"/>
      <c r="H8" s="14"/>
      <c r="I8" s="13"/>
      <c r="J8" s="13"/>
      <c r="K8" s="13"/>
      <c r="L8" s="13"/>
      <c r="M8" s="13"/>
      <c r="N8" s="13"/>
      <c r="O8" s="13"/>
      <c r="P8" s="13"/>
      <c r="Q8" s="13"/>
      <c r="R8" s="13"/>
      <c r="S8" s="13"/>
      <c r="T8" s="13"/>
      <c r="U8" s="13"/>
      <c r="V8" s="13"/>
    </row>
    <row r="9" s="3" customFormat="true" ht="18.75" hidden="false" customHeight="true" outlineLevel="0" collapsed="false">
      <c r="A9" s="15" t="s">
        <v>5</v>
      </c>
      <c r="B9" s="15"/>
      <c r="C9" s="15"/>
      <c r="D9" s="16"/>
      <c r="E9" s="16"/>
      <c r="F9" s="16"/>
      <c r="G9" s="16"/>
      <c r="H9" s="16"/>
      <c r="I9" s="13"/>
      <c r="J9" s="13"/>
      <c r="K9" s="13"/>
      <c r="L9" s="13"/>
      <c r="M9" s="13"/>
      <c r="N9" s="13"/>
      <c r="O9" s="13"/>
      <c r="P9" s="13"/>
      <c r="Q9" s="13"/>
      <c r="R9" s="13"/>
      <c r="S9" s="13"/>
      <c r="T9" s="13"/>
      <c r="U9" s="13"/>
      <c r="V9" s="13"/>
    </row>
    <row r="10" s="3" customFormat="true" ht="18.75" hidden="false" customHeight="false" outlineLevel="0" collapsed="false">
      <c r="A10" s="17" t="s">
        <v>6</v>
      </c>
      <c r="B10" s="17"/>
      <c r="C10" s="17"/>
      <c r="D10" s="18"/>
      <c r="E10" s="18"/>
      <c r="F10" s="18"/>
      <c r="G10" s="18"/>
      <c r="H10" s="18"/>
      <c r="I10" s="13"/>
      <c r="J10" s="13"/>
      <c r="K10" s="13"/>
      <c r="L10" s="13"/>
      <c r="M10" s="13"/>
      <c r="N10" s="13"/>
      <c r="O10" s="13"/>
      <c r="P10" s="13"/>
      <c r="Q10" s="13"/>
      <c r="R10" s="13"/>
      <c r="S10" s="13"/>
      <c r="T10" s="13"/>
      <c r="U10" s="13"/>
      <c r="V10" s="13"/>
    </row>
    <row r="11" s="3" customFormat="true" ht="18.75" hidden="false" customHeight="false" outlineLevel="0" collapsed="false">
      <c r="A11" s="14"/>
      <c r="B11" s="14"/>
      <c r="C11" s="14"/>
      <c r="D11" s="14"/>
      <c r="E11" s="14"/>
      <c r="F11" s="14"/>
      <c r="G11" s="14"/>
      <c r="H11" s="14"/>
      <c r="I11" s="13"/>
      <c r="J11" s="13"/>
      <c r="K11" s="13"/>
      <c r="L11" s="13"/>
      <c r="M11" s="13"/>
      <c r="N11" s="13"/>
      <c r="O11" s="13"/>
      <c r="P11" s="13"/>
      <c r="Q11" s="13"/>
      <c r="R11" s="13"/>
      <c r="S11" s="13"/>
      <c r="T11" s="13"/>
      <c r="U11" s="13"/>
      <c r="V11" s="13"/>
    </row>
    <row r="12" s="3" customFormat="true" ht="18.75" hidden="false" customHeight="true" outlineLevel="0" collapsed="false">
      <c r="A12" s="19" t="s">
        <v>7</v>
      </c>
      <c r="B12" s="19"/>
      <c r="C12" s="19"/>
      <c r="D12" s="16"/>
      <c r="E12" s="16"/>
      <c r="F12" s="16"/>
      <c r="G12" s="16"/>
      <c r="H12" s="16"/>
      <c r="I12" s="13"/>
      <c r="J12" s="13"/>
      <c r="K12" s="13"/>
      <c r="L12" s="13"/>
      <c r="M12" s="13"/>
      <c r="N12" s="13"/>
      <c r="O12" s="13"/>
      <c r="P12" s="13"/>
      <c r="Q12" s="13"/>
      <c r="R12" s="13"/>
      <c r="S12" s="13"/>
      <c r="T12" s="13"/>
      <c r="U12" s="13"/>
      <c r="V12" s="13"/>
    </row>
    <row r="13" s="3" customFormat="true" ht="18.75" hidden="false" customHeight="false" outlineLevel="0" collapsed="false">
      <c r="A13" s="17" t="s">
        <v>8</v>
      </c>
      <c r="B13" s="17"/>
      <c r="C13" s="17"/>
      <c r="D13" s="18"/>
      <c r="E13" s="18"/>
      <c r="F13" s="18"/>
      <c r="G13" s="18"/>
      <c r="H13" s="18"/>
      <c r="I13" s="13"/>
      <c r="J13" s="13"/>
      <c r="K13" s="13"/>
      <c r="L13" s="13"/>
      <c r="M13" s="13"/>
      <c r="N13" s="13"/>
      <c r="O13" s="13"/>
      <c r="P13" s="13"/>
      <c r="Q13" s="13"/>
      <c r="R13" s="13"/>
      <c r="S13" s="13"/>
      <c r="T13" s="13"/>
      <c r="U13" s="13"/>
      <c r="V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row>
    <row r="15" s="22" customFormat="true" ht="47.25" hidden="false" customHeight="true" outlineLevel="0" collapsed="false">
      <c r="A15" s="15" t="s">
        <v>9</v>
      </c>
      <c r="B15" s="15"/>
      <c r="C15" s="15"/>
      <c r="D15" s="16"/>
      <c r="E15" s="16"/>
      <c r="F15" s="16"/>
      <c r="G15" s="16"/>
      <c r="H15" s="16"/>
      <c r="I15" s="16"/>
      <c r="J15" s="16"/>
      <c r="K15" s="16"/>
      <c r="L15" s="16"/>
      <c r="M15" s="16"/>
      <c r="N15" s="16"/>
      <c r="O15" s="16"/>
      <c r="P15" s="16"/>
      <c r="Q15" s="16"/>
      <c r="R15" s="16"/>
      <c r="S15" s="16"/>
      <c r="T15" s="16"/>
      <c r="U15" s="16"/>
      <c r="V15" s="16"/>
    </row>
    <row r="16" s="22" customFormat="true" ht="15" hidden="false" customHeight="true" outlineLevel="0" collapsed="false">
      <c r="A16" s="23" t="s">
        <v>10</v>
      </c>
      <c r="B16" s="23"/>
      <c r="C16" s="23"/>
      <c r="D16" s="18"/>
      <c r="E16" s="18"/>
      <c r="F16" s="18"/>
      <c r="G16" s="18"/>
      <c r="H16" s="18"/>
      <c r="I16" s="18"/>
      <c r="J16" s="18"/>
      <c r="K16" s="18"/>
      <c r="L16" s="18"/>
      <c r="M16" s="18"/>
      <c r="N16" s="18"/>
      <c r="O16" s="18"/>
      <c r="P16" s="18"/>
      <c r="Q16" s="18"/>
      <c r="R16" s="18"/>
      <c r="S16" s="18"/>
      <c r="T16" s="18"/>
      <c r="U16" s="18"/>
      <c r="V16" s="18"/>
    </row>
    <row r="17" s="22" customFormat="true" ht="15" hidden="false" customHeight="true" outlineLevel="0" collapsed="false">
      <c r="A17" s="24"/>
      <c r="B17" s="24"/>
      <c r="C17" s="24"/>
      <c r="D17" s="24"/>
      <c r="E17" s="24"/>
      <c r="F17" s="24"/>
      <c r="G17" s="24"/>
      <c r="H17" s="24"/>
      <c r="I17" s="24"/>
      <c r="J17" s="24"/>
      <c r="K17" s="24"/>
      <c r="L17" s="24"/>
      <c r="M17" s="24"/>
      <c r="N17" s="24"/>
      <c r="O17" s="24"/>
      <c r="P17" s="24"/>
      <c r="Q17" s="24"/>
      <c r="R17" s="24"/>
      <c r="S17" s="24"/>
    </row>
    <row r="18" s="22" customFormat="true" ht="30" hidden="false" customHeight="true" outlineLevel="0" collapsed="false">
      <c r="A18" s="15" t="s">
        <v>11</v>
      </c>
      <c r="B18" s="15"/>
      <c r="C18" s="15"/>
      <c r="D18" s="25"/>
      <c r="E18" s="25"/>
      <c r="F18" s="25"/>
      <c r="G18" s="25"/>
      <c r="H18" s="25"/>
      <c r="I18" s="25"/>
      <c r="J18" s="25"/>
      <c r="K18" s="25"/>
      <c r="L18" s="25"/>
      <c r="M18" s="25"/>
      <c r="N18" s="25"/>
      <c r="O18" s="25"/>
      <c r="P18" s="25"/>
      <c r="Q18" s="25"/>
      <c r="R18" s="25"/>
      <c r="S18" s="25"/>
      <c r="T18" s="25"/>
      <c r="U18" s="25"/>
      <c r="V18" s="25"/>
    </row>
    <row r="19" s="22" customFormat="true" ht="15" hidden="false" customHeight="true" outlineLevel="0" collapsed="false">
      <c r="A19" s="18"/>
      <c r="B19" s="18"/>
      <c r="C19" s="18"/>
      <c r="D19" s="18"/>
      <c r="E19" s="18"/>
      <c r="F19" s="18"/>
      <c r="G19" s="18"/>
      <c r="H19" s="18"/>
      <c r="I19" s="24"/>
      <c r="J19" s="24"/>
      <c r="K19" s="24"/>
      <c r="L19" s="24"/>
      <c r="M19" s="24"/>
      <c r="N19" s="24"/>
      <c r="O19" s="24"/>
      <c r="P19" s="24"/>
      <c r="Q19" s="24"/>
      <c r="R19" s="24"/>
      <c r="S19" s="24"/>
    </row>
    <row r="20" s="22" customFormat="true" ht="39.75" hidden="false" customHeight="true" outlineLevel="0" collapsed="false">
      <c r="A20" s="26" t="s">
        <v>12</v>
      </c>
      <c r="B20" s="27" t="s">
        <v>13</v>
      </c>
      <c r="C20" s="28" t="s">
        <v>14</v>
      </c>
      <c r="D20" s="29"/>
      <c r="E20" s="29"/>
      <c r="F20" s="29"/>
      <c r="G20" s="29"/>
      <c r="H20" s="29"/>
      <c r="I20" s="17"/>
      <c r="J20" s="17"/>
      <c r="K20" s="17"/>
      <c r="L20" s="17"/>
      <c r="M20" s="17"/>
      <c r="N20" s="17"/>
      <c r="O20" s="17"/>
      <c r="P20" s="17"/>
      <c r="Q20" s="17"/>
      <c r="R20" s="17"/>
      <c r="S20" s="17"/>
      <c r="T20" s="30"/>
      <c r="U20" s="30"/>
      <c r="V20" s="30"/>
    </row>
    <row r="21" s="22" customFormat="true" ht="16.5" hidden="false" customHeight="true" outlineLevel="0" collapsed="false">
      <c r="A21" s="28" t="n">
        <v>1</v>
      </c>
      <c r="B21" s="27" t="n">
        <v>2</v>
      </c>
      <c r="C21" s="28" t="n">
        <v>3</v>
      </c>
      <c r="D21" s="29"/>
      <c r="E21" s="29"/>
      <c r="F21" s="29"/>
      <c r="G21" s="29"/>
      <c r="H21" s="29"/>
      <c r="I21" s="17"/>
      <c r="J21" s="17"/>
      <c r="K21" s="17"/>
      <c r="L21" s="17"/>
      <c r="M21" s="17"/>
      <c r="N21" s="17"/>
      <c r="O21" s="17"/>
      <c r="P21" s="17"/>
      <c r="Q21" s="17"/>
      <c r="R21" s="17"/>
      <c r="S21" s="17"/>
      <c r="T21" s="30"/>
      <c r="U21" s="30"/>
      <c r="V21" s="30"/>
    </row>
    <row r="22" s="22" customFormat="true" ht="39" hidden="false" customHeight="true" outlineLevel="0" collapsed="false">
      <c r="A22" s="31" t="s">
        <v>15</v>
      </c>
      <c r="B22" s="32" t="s">
        <v>16</v>
      </c>
      <c r="C22" s="28" t="s">
        <v>17</v>
      </c>
      <c r="D22" s="29"/>
      <c r="E22" s="29"/>
      <c r="F22" s="29"/>
      <c r="G22" s="29"/>
      <c r="H22" s="29"/>
      <c r="I22" s="17"/>
      <c r="J22" s="17"/>
      <c r="K22" s="17"/>
      <c r="L22" s="17"/>
      <c r="M22" s="17"/>
      <c r="N22" s="17"/>
      <c r="O22" s="17"/>
      <c r="P22" s="17"/>
      <c r="Q22" s="17"/>
      <c r="R22" s="17"/>
      <c r="S22" s="17"/>
      <c r="T22" s="30"/>
      <c r="U22" s="30"/>
      <c r="V22" s="30"/>
    </row>
    <row r="23" s="22" customFormat="true" ht="41.25" hidden="false" customHeight="true" outlineLevel="0" collapsed="false">
      <c r="A23" s="31" t="s">
        <v>18</v>
      </c>
      <c r="B23" s="33" t="s">
        <v>19</v>
      </c>
      <c r="C23" s="28" t="s">
        <v>20</v>
      </c>
      <c r="D23" s="29"/>
      <c r="E23" s="29"/>
      <c r="F23" s="29"/>
      <c r="G23" s="29"/>
      <c r="H23" s="29"/>
      <c r="I23" s="17"/>
      <c r="J23" s="17"/>
      <c r="K23" s="17"/>
      <c r="L23" s="17"/>
      <c r="M23" s="17"/>
      <c r="N23" s="17"/>
      <c r="O23" s="17"/>
      <c r="P23" s="17"/>
      <c r="Q23" s="17"/>
      <c r="R23" s="17"/>
      <c r="S23" s="17"/>
      <c r="T23" s="30"/>
      <c r="U23" s="30"/>
      <c r="V23" s="30"/>
    </row>
    <row r="24" s="22" customFormat="true" ht="22.5" hidden="false" customHeight="true" outlineLevel="0" collapsed="false">
      <c r="A24" s="34"/>
      <c r="B24" s="34"/>
      <c r="C24" s="34"/>
      <c r="D24" s="29"/>
      <c r="E24" s="29"/>
      <c r="F24" s="29"/>
      <c r="G24" s="29"/>
      <c r="H24" s="29"/>
      <c r="I24" s="17"/>
      <c r="J24" s="17"/>
      <c r="K24" s="17"/>
      <c r="L24" s="17"/>
      <c r="M24" s="17"/>
      <c r="N24" s="17"/>
      <c r="O24" s="17"/>
      <c r="P24" s="17"/>
      <c r="Q24" s="17"/>
      <c r="R24" s="17"/>
      <c r="S24" s="17"/>
      <c r="T24" s="30"/>
      <c r="U24" s="30"/>
      <c r="V24" s="30"/>
    </row>
    <row r="25" s="39" customFormat="true" ht="58.5" hidden="false" customHeight="true" outlineLevel="0" collapsed="false">
      <c r="A25" s="31" t="s">
        <v>21</v>
      </c>
      <c r="B25" s="35" t="s">
        <v>22</v>
      </c>
      <c r="C25" s="28" t="s">
        <v>23</v>
      </c>
      <c r="D25" s="36"/>
      <c r="E25" s="36"/>
      <c r="F25" s="36"/>
      <c r="G25" s="36"/>
      <c r="H25" s="37"/>
      <c r="I25" s="37"/>
      <c r="J25" s="37"/>
      <c r="K25" s="37"/>
      <c r="L25" s="37"/>
      <c r="M25" s="37"/>
      <c r="N25" s="37"/>
      <c r="O25" s="37"/>
      <c r="P25" s="37"/>
      <c r="Q25" s="37"/>
      <c r="R25" s="37"/>
      <c r="S25" s="38"/>
      <c r="T25" s="38"/>
      <c r="U25" s="38"/>
      <c r="V25" s="38"/>
    </row>
    <row r="26" s="39" customFormat="true" ht="42.75" hidden="false" customHeight="true" outlineLevel="0" collapsed="false">
      <c r="A26" s="31" t="s">
        <v>24</v>
      </c>
      <c r="B26" s="35" t="s">
        <v>25</v>
      </c>
      <c r="C26" s="28" t="s">
        <v>26</v>
      </c>
      <c r="D26" s="36"/>
      <c r="E26" s="36"/>
      <c r="F26" s="36"/>
      <c r="G26" s="36"/>
      <c r="H26" s="37"/>
      <c r="I26" s="37"/>
      <c r="J26" s="37"/>
      <c r="K26" s="37"/>
      <c r="L26" s="37"/>
      <c r="M26" s="37"/>
      <c r="N26" s="37"/>
      <c r="O26" s="37"/>
      <c r="P26" s="37"/>
      <c r="Q26" s="37"/>
      <c r="R26" s="37"/>
      <c r="S26" s="38"/>
      <c r="T26" s="38"/>
      <c r="U26" s="38"/>
      <c r="V26" s="38"/>
    </row>
    <row r="27" s="39" customFormat="true" ht="51.75" hidden="false" customHeight="true" outlineLevel="0" collapsed="false">
      <c r="A27" s="31" t="s">
        <v>27</v>
      </c>
      <c r="B27" s="35" t="s">
        <v>28</v>
      </c>
      <c r="C27" s="40" t="s">
        <v>29</v>
      </c>
      <c r="D27" s="36"/>
      <c r="E27" s="36"/>
      <c r="F27" s="36"/>
      <c r="G27" s="36"/>
      <c r="H27" s="37"/>
      <c r="I27" s="37"/>
      <c r="J27" s="37"/>
      <c r="K27" s="37"/>
      <c r="L27" s="37"/>
      <c r="M27" s="37"/>
      <c r="N27" s="37"/>
      <c r="O27" s="37"/>
      <c r="P27" s="37"/>
      <c r="Q27" s="37"/>
      <c r="R27" s="37"/>
      <c r="S27" s="38"/>
      <c r="T27" s="38"/>
      <c r="U27" s="38"/>
      <c r="V27" s="38"/>
    </row>
    <row r="28" s="39" customFormat="true" ht="42.75" hidden="false" customHeight="true" outlineLevel="0" collapsed="false">
      <c r="A28" s="31" t="s">
        <v>30</v>
      </c>
      <c r="B28" s="35" t="s">
        <v>31</v>
      </c>
      <c r="C28" s="28" t="s">
        <v>32</v>
      </c>
      <c r="D28" s="36"/>
      <c r="E28" s="36"/>
      <c r="F28" s="36"/>
      <c r="G28" s="36"/>
      <c r="H28" s="37"/>
      <c r="I28" s="37"/>
      <c r="J28" s="37"/>
      <c r="K28" s="37"/>
      <c r="L28" s="37"/>
      <c r="M28" s="37"/>
      <c r="N28" s="37"/>
      <c r="O28" s="37"/>
      <c r="P28" s="37"/>
      <c r="Q28" s="37"/>
      <c r="R28" s="37"/>
      <c r="S28" s="38"/>
      <c r="T28" s="38"/>
      <c r="U28" s="38"/>
      <c r="V28" s="38"/>
    </row>
    <row r="29" s="39" customFormat="true" ht="51.75" hidden="false" customHeight="true" outlineLevel="0" collapsed="false">
      <c r="A29" s="31" t="s">
        <v>33</v>
      </c>
      <c r="B29" s="35" t="s">
        <v>34</v>
      </c>
      <c r="C29" s="28" t="s">
        <v>32</v>
      </c>
      <c r="D29" s="36"/>
      <c r="E29" s="36"/>
      <c r="F29" s="36"/>
      <c r="G29" s="36"/>
      <c r="H29" s="37"/>
      <c r="I29" s="37"/>
      <c r="J29" s="37"/>
      <c r="K29" s="37"/>
      <c r="L29" s="37"/>
      <c r="M29" s="37"/>
      <c r="N29" s="37"/>
      <c r="O29" s="37"/>
      <c r="P29" s="37"/>
      <c r="Q29" s="37"/>
      <c r="R29" s="37"/>
      <c r="S29" s="38"/>
      <c r="T29" s="38"/>
      <c r="U29" s="38"/>
      <c r="V29" s="38"/>
    </row>
    <row r="30" s="39" customFormat="true" ht="51.75" hidden="false" customHeight="true" outlineLevel="0" collapsed="false">
      <c r="A30" s="31" t="s">
        <v>35</v>
      </c>
      <c r="B30" s="35" t="s">
        <v>36</v>
      </c>
      <c r="C30" s="28" t="s">
        <v>32</v>
      </c>
      <c r="D30" s="36"/>
      <c r="E30" s="36"/>
      <c r="F30" s="36"/>
      <c r="G30" s="36"/>
      <c r="H30" s="37"/>
      <c r="I30" s="37"/>
      <c r="J30" s="37"/>
      <c r="K30" s="37"/>
      <c r="L30" s="37"/>
      <c r="M30" s="37"/>
      <c r="N30" s="37"/>
      <c r="O30" s="37"/>
      <c r="P30" s="37"/>
      <c r="Q30" s="37"/>
      <c r="R30" s="37"/>
      <c r="S30" s="38"/>
      <c r="T30" s="38"/>
      <c r="U30" s="38"/>
      <c r="V30" s="38"/>
    </row>
    <row r="31" s="39" customFormat="true" ht="51.75" hidden="false" customHeight="true" outlineLevel="0" collapsed="false">
      <c r="A31" s="31" t="s">
        <v>37</v>
      </c>
      <c r="B31" s="41" t="s">
        <v>38</v>
      </c>
      <c r="C31" s="28" t="s">
        <v>32</v>
      </c>
      <c r="D31" s="36"/>
      <c r="E31" s="36"/>
      <c r="F31" s="36"/>
      <c r="G31" s="36"/>
      <c r="H31" s="37"/>
      <c r="I31" s="37"/>
      <c r="J31" s="37"/>
      <c r="K31" s="37"/>
      <c r="L31" s="37"/>
      <c r="M31" s="37"/>
      <c r="N31" s="37"/>
      <c r="O31" s="37"/>
      <c r="P31" s="37"/>
      <c r="Q31" s="37"/>
      <c r="R31" s="37"/>
      <c r="S31" s="38"/>
      <c r="T31" s="38"/>
      <c r="U31" s="38"/>
      <c r="V31" s="38"/>
    </row>
    <row r="32" s="39" customFormat="true" ht="51.75" hidden="false" customHeight="true" outlineLevel="0" collapsed="false">
      <c r="A32" s="31" t="s">
        <v>39</v>
      </c>
      <c r="B32" s="41" t="s">
        <v>40</v>
      </c>
      <c r="C32" s="28" t="s">
        <v>32</v>
      </c>
      <c r="D32" s="36"/>
      <c r="E32" s="36"/>
      <c r="F32" s="36"/>
      <c r="G32" s="36"/>
      <c r="H32" s="37"/>
      <c r="I32" s="37"/>
      <c r="J32" s="37"/>
      <c r="K32" s="37"/>
      <c r="L32" s="37"/>
      <c r="M32" s="37"/>
      <c r="N32" s="37"/>
      <c r="O32" s="37"/>
      <c r="P32" s="37"/>
      <c r="Q32" s="37"/>
      <c r="R32" s="37"/>
      <c r="S32" s="38"/>
      <c r="T32" s="38"/>
      <c r="U32" s="38"/>
      <c r="V32" s="38"/>
    </row>
    <row r="33" s="39" customFormat="true" ht="101.25" hidden="false" customHeight="true" outlineLevel="0" collapsed="false">
      <c r="A33" s="31" t="s">
        <v>41</v>
      </c>
      <c r="B33" s="41" t="s">
        <v>42</v>
      </c>
      <c r="C33" s="28" t="s">
        <v>43</v>
      </c>
      <c r="D33" s="36"/>
      <c r="E33" s="36"/>
      <c r="F33" s="36"/>
      <c r="G33" s="36"/>
      <c r="H33" s="37"/>
      <c r="I33" s="37"/>
      <c r="J33" s="37"/>
      <c r="K33" s="37"/>
      <c r="L33" s="37"/>
      <c r="M33" s="37"/>
      <c r="N33" s="37"/>
      <c r="O33" s="37"/>
      <c r="P33" s="37"/>
      <c r="Q33" s="37"/>
      <c r="R33" s="37"/>
      <c r="S33" s="38"/>
      <c r="T33" s="38"/>
      <c r="U33" s="38"/>
      <c r="V33" s="38"/>
    </row>
    <row r="34" customFormat="false" ht="111" hidden="false" customHeight="true" outlineLevel="0" collapsed="false">
      <c r="A34" s="31" t="s">
        <v>44</v>
      </c>
      <c r="B34" s="41" t="s">
        <v>45</v>
      </c>
      <c r="C34" s="28" t="s">
        <v>43</v>
      </c>
      <c r="D34" s="42"/>
      <c r="E34" s="42"/>
      <c r="F34" s="42"/>
      <c r="G34" s="42"/>
      <c r="H34" s="42"/>
      <c r="I34" s="42"/>
      <c r="J34" s="42"/>
      <c r="K34" s="42"/>
      <c r="L34" s="42"/>
      <c r="M34" s="42"/>
      <c r="N34" s="42"/>
      <c r="O34" s="42"/>
      <c r="P34" s="42"/>
      <c r="Q34" s="42"/>
      <c r="R34" s="42"/>
      <c r="S34" s="42"/>
      <c r="T34" s="42"/>
      <c r="U34" s="42"/>
      <c r="V34" s="42"/>
    </row>
    <row r="35" customFormat="false" ht="58.5" hidden="false" customHeight="true" outlineLevel="0" collapsed="false">
      <c r="A35" s="31" t="s">
        <v>46</v>
      </c>
      <c r="B35" s="41" t="s">
        <v>47</v>
      </c>
      <c r="C35" s="28" t="s">
        <v>32</v>
      </c>
      <c r="D35" s="42"/>
      <c r="E35" s="42"/>
      <c r="F35" s="42"/>
      <c r="G35" s="42"/>
      <c r="H35" s="42"/>
      <c r="I35" s="42"/>
      <c r="J35" s="42"/>
      <c r="K35" s="42"/>
      <c r="L35" s="42"/>
      <c r="M35" s="42"/>
      <c r="N35" s="42"/>
      <c r="O35" s="42"/>
      <c r="P35" s="42"/>
      <c r="Q35" s="42"/>
      <c r="R35" s="42"/>
      <c r="S35" s="42"/>
      <c r="T35" s="42"/>
      <c r="U35" s="42"/>
      <c r="V35" s="42"/>
    </row>
    <row r="36" customFormat="false" ht="51.75" hidden="false" customHeight="true" outlineLevel="0" collapsed="false">
      <c r="A36" s="31" t="s">
        <v>48</v>
      </c>
      <c r="B36" s="41" t="s">
        <v>49</v>
      </c>
      <c r="C36" s="28" t="s">
        <v>50</v>
      </c>
      <c r="D36" s="42"/>
      <c r="E36" s="42"/>
      <c r="F36" s="42"/>
      <c r="G36" s="42"/>
      <c r="H36" s="42"/>
      <c r="I36" s="42"/>
      <c r="J36" s="42"/>
      <c r="K36" s="42"/>
      <c r="L36" s="42"/>
      <c r="M36" s="42"/>
      <c r="N36" s="42"/>
      <c r="O36" s="42"/>
      <c r="P36" s="42"/>
      <c r="Q36" s="42"/>
      <c r="R36" s="42"/>
      <c r="S36" s="42"/>
      <c r="T36" s="42"/>
      <c r="U36" s="42"/>
      <c r="V36" s="42"/>
    </row>
    <row r="37" customFormat="false" ht="43.5" hidden="false" customHeight="true" outlineLevel="0" collapsed="false">
      <c r="A37" s="31" t="s">
        <v>51</v>
      </c>
      <c r="B37" s="41" t="s">
        <v>52</v>
      </c>
      <c r="C37" s="28" t="s">
        <v>50</v>
      </c>
      <c r="D37" s="42"/>
      <c r="E37" s="42"/>
      <c r="F37" s="42"/>
      <c r="G37" s="42"/>
      <c r="H37" s="42"/>
      <c r="I37" s="42"/>
      <c r="J37" s="42"/>
      <c r="K37" s="42"/>
      <c r="L37" s="42"/>
      <c r="M37" s="42"/>
      <c r="N37" s="42"/>
      <c r="O37" s="42"/>
      <c r="P37" s="42"/>
      <c r="Q37" s="42"/>
      <c r="R37" s="42"/>
      <c r="S37" s="42"/>
      <c r="T37" s="42"/>
      <c r="U37" s="42"/>
      <c r="V37" s="42"/>
    </row>
    <row r="38" customFormat="false" ht="43.5" hidden="false" customHeight="true" outlineLevel="0" collapsed="false">
      <c r="A38" s="31" t="s">
        <v>53</v>
      </c>
      <c r="B38" s="41" t="s">
        <v>54</v>
      </c>
      <c r="C38" s="28" t="s">
        <v>32</v>
      </c>
      <c r="D38" s="42"/>
      <c r="E38" s="42"/>
      <c r="F38" s="42"/>
      <c r="G38" s="42"/>
      <c r="H38" s="42"/>
      <c r="I38" s="42"/>
      <c r="J38" s="42"/>
      <c r="K38" s="42"/>
      <c r="L38" s="42"/>
      <c r="M38" s="42"/>
      <c r="N38" s="42"/>
      <c r="O38" s="42"/>
      <c r="P38" s="42"/>
      <c r="Q38" s="42"/>
      <c r="R38" s="42"/>
      <c r="S38" s="42"/>
      <c r="T38" s="42"/>
      <c r="U38" s="42"/>
      <c r="V38" s="42"/>
    </row>
    <row r="39" customFormat="false" ht="23.25" hidden="false" customHeight="true" outlineLevel="0" collapsed="false">
      <c r="A39" s="34"/>
      <c r="B39" s="34"/>
      <c r="C39" s="34"/>
      <c r="D39" s="42"/>
      <c r="E39" s="42"/>
      <c r="F39" s="42"/>
      <c r="G39" s="42"/>
      <c r="H39" s="42"/>
      <c r="I39" s="42"/>
      <c r="J39" s="42"/>
      <c r="K39" s="42"/>
      <c r="L39" s="42"/>
      <c r="M39" s="42"/>
      <c r="N39" s="42"/>
      <c r="O39" s="42"/>
      <c r="P39" s="42"/>
      <c r="Q39" s="42"/>
      <c r="R39" s="42"/>
      <c r="S39" s="42"/>
      <c r="T39" s="42"/>
      <c r="U39" s="42"/>
      <c r="V39" s="42"/>
    </row>
    <row r="40" customFormat="false" ht="54.7" hidden="false" customHeight="false" outlineLevel="0" collapsed="false">
      <c r="A40" s="31" t="s">
        <v>55</v>
      </c>
      <c r="B40" s="41" t="s">
        <v>56</v>
      </c>
      <c r="C40" s="43" t="s">
        <v>57</v>
      </c>
      <c r="D40" s="42"/>
      <c r="E40" s="42"/>
      <c r="F40" s="42"/>
      <c r="G40" s="42"/>
      <c r="H40" s="42"/>
      <c r="I40" s="42"/>
      <c r="J40" s="42"/>
      <c r="K40" s="42"/>
      <c r="L40" s="42"/>
      <c r="M40" s="42"/>
      <c r="N40" s="42"/>
      <c r="O40" s="42"/>
      <c r="P40" s="42"/>
      <c r="Q40" s="42"/>
      <c r="R40" s="42"/>
      <c r="S40" s="42"/>
      <c r="T40" s="42"/>
      <c r="U40" s="42"/>
      <c r="V40" s="42"/>
    </row>
    <row r="41" customFormat="false" ht="105.75" hidden="false" customHeight="true" outlineLevel="0" collapsed="false">
      <c r="A41" s="31" t="s">
        <v>58</v>
      </c>
      <c r="B41" s="41" t="s">
        <v>59</v>
      </c>
      <c r="C41" s="28" t="s">
        <v>23</v>
      </c>
      <c r="D41" s="42"/>
      <c r="E41" s="42"/>
      <c r="F41" s="42"/>
      <c r="G41" s="42"/>
      <c r="H41" s="42"/>
      <c r="I41" s="42"/>
      <c r="J41" s="42"/>
      <c r="K41" s="42"/>
      <c r="L41" s="42"/>
      <c r="M41" s="42"/>
      <c r="N41" s="42"/>
      <c r="O41" s="42"/>
      <c r="P41" s="42"/>
      <c r="Q41" s="42"/>
      <c r="R41" s="42"/>
      <c r="S41" s="42"/>
      <c r="T41" s="42"/>
      <c r="U41" s="42"/>
      <c r="V41" s="42"/>
    </row>
    <row r="42" customFormat="false" ht="83.25" hidden="false" customHeight="true" outlineLevel="0" collapsed="false">
      <c r="A42" s="31" t="s">
        <v>60</v>
      </c>
      <c r="B42" s="41" t="s">
        <v>61</v>
      </c>
      <c r="C42" s="44" t="s">
        <v>62</v>
      </c>
      <c r="D42" s="42"/>
      <c r="E42" s="42"/>
      <c r="F42" s="42"/>
      <c r="G42" s="42"/>
      <c r="H42" s="42"/>
      <c r="I42" s="42"/>
      <c r="J42" s="42"/>
      <c r="K42" s="42"/>
      <c r="L42" s="42"/>
      <c r="M42" s="42"/>
      <c r="N42" s="42"/>
      <c r="O42" s="42"/>
      <c r="P42" s="42"/>
      <c r="Q42" s="42"/>
      <c r="R42" s="42"/>
      <c r="S42" s="42"/>
      <c r="T42" s="42"/>
      <c r="U42" s="42"/>
      <c r="V42" s="42"/>
    </row>
    <row r="43" customFormat="false" ht="186" hidden="false" customHeight="true" outlineLevel="0" collapsed="false">
      <c r="A43" s="31" t="s">
        <v>63</v>
      </c>
      <c r="B43" s="41" t="s">
        <v>64</v>
      </c>
      <c r="C43" s="28" t="s">
        <v>23</v>
      </c>
      <c r="D43" s="42"/>
      <c r="E43" s="42"/>
      <c r="F43" s="42"/>
      <c r="G43" s="42"/>
      <c r="H43" s="42"/>
      <c r="I43" s="42"/>
      <c r="J43" s="42"/>
      <c r="K43" s="42"/>
      <c r="L43" s="42"/>
      <c r="M43" s="42"/>
      <c r="N43" s="42"/>
      <c r="O43" s="42"/>
      <c r="P43" s="42"/>
      <c r="Q43" s="42"/>
      <c r="R43" s="42"/>
      <c r="S43" s="42"/>
      <c r="T43" s="42"/>
      <c r="U43" s="42"/>
      <c r="V43" s="42"/>
    </row>
    <row r="44" customFormat="false" ht="111" hidden="false" customHeight="true" outlineLevel="0" collapsed="false">
      <c r="A44" s="31" t="s">
        <v>65</v>
      </c>
      <c r="B44" s="41" t="s">
        <v>66</v>
      </c>
      <c r="C44" s="28" t="s">
        <v>23</v>
      </c>
      <c r="D44" s="42"/>
      <c r="E44" s="42"/>
      <c r="F44" s="42"/>
      <c r="G44" s="42"/>
      <c r="H44" s="42"/>
      <c r="I44" s="42"/>
      <c r="J44" s="42"/>
      <c r="K44" s="42"/>
      <c r="L44" s="42"/>
      <c r="M44" s="42"/>
      <c r="N44" s="42"/>
      <c r="O44" s="42"/>
      <c r="P44" s="42"/>
      <c r="Q44" s="42"/>
      <c r="R44" s="42"/>
      <c r="S44" s="42"/>
      <c r="T44" s="42"/>
      <c r="U44" s="42"/>
      <c r="V44" s="42"/>
    </row>
    <row r="45" customFormat="false" ht="120" hidden="false" customHeight="true" outlineLevel="0" collapsed="false">
      <c r="A45" s="31" t="s">
        <v>67</v>
      </c>
      <c r="B45" s="41" t="s">
        <v>68</v>
      </c>
      <c r="C45" s="28" t="s">
        <v>23</v>
      </c>
      <c r="D45" s="42"/>
      <c r="E45" s="42"/>
      <c r="F45" s="42"/>
      <c r="G45" s="42"/>
      <c r="H45" s="42"/>
      <c r="I45" s="42"/>
      <c r="J45" s="42"/>
      <c r="K45" s="42"/>
      <c r="L45" s="42"/>
      <c r="M45" s="42"/>
      <c r="N45" s="42"/>
      <c r="O45" s="42"/>
      <c r="P45" s="42"/>
      <c r="Q45" s="42"/>
      <c r="R45" s="42"/>
      <c r="S45" s="42"/>
      <c r="T45" s="42"/>
      <c r="U45" s="42"/>
      <c r="V45" s="42"/>
    </row>
    <row r="46" customFormat="false" ht="101.25" hidden="false" customHeight="true" outlineLevel="0" collapsed="false">
      <c r="A46" s="31" t="s">
        <v>69</v>
      </c>
      <c r="B46" s="41" t="s">
        <v>70</v>
      </c>
      <c r="C46" s="28" t="s">
        <v>23</v>
      </c>
      <c r="D46" s="42"/>
      <c r="E46" s="42"/>
      <c r="F46" s="42"/>
      <c r="G46" s="42"/>
      <c r="H46" s="42"/>
      <c r="I46" s="42"/>
      <c r="J46" s="42"/>
      <c r="K46" s="42"/>
      <c r="L46" s="42"/>
      <c r="M46" s="42"/>
      <c r="N46" s="42"/>
      <c r="O46" s="42"/>
      <c r="P46" s="42"/>
      <c r="Q46" s="42"/>
      <c r="R46" s="42"/>
      <c r="S46" s="42"/>
      <c r="T46" s="42"/>
      <c r="U46" s="42"/>
      <c r="V46" s="42"/>
    </row>
    <row r="47" customFormat="false" ht="18.75" hidden="false" customHeight="true" outlineLevel="0" collapsed="false">
      <c r="A47" s="34"/>
      <c r="B47" s="34"/>
      <c r="C47" s="34"/>
      <c r="D47" s="42"/>
      <c r="E47" s="42"/>
      <c r="F47" s="42"/>
      <c r="G47" s="42"/>
      <c r="H47" s="42"/>
      <c r="I47" s="42"/>
      <c r="J47" s="42"/>
      <c r="K47" s="42"/>
      <c r="L47" s="42"/>
      <c r="M47" s="42"/>
      <c r="N47" s="42"/>
      <c r="O47" s="42"/>
      <c r="P47" s="42"/>
      <c r="Q47" s="42"/>
      <c r="R47" s="42"/>
      <c r="S47" s="42"/>
      <c r="T47" s="42"/>
      <c r="U47" s="42"/>
      <c r="V47" s="42"/>
    </row>
    <row r="48" customFormat="false" ht="75.75" hidden="false" customHeight="true" outlineLevel="0" collapsed="false">
      <c r="A48" s="31" t="s">
        <v>71</v>
      </c>
      <c r="B48" s="41" t="s">
        <v>72</v>
      </c>
      <c r="C48" s="45" t="n">
        <v>75.43670868</v>
      </c>
      <c r="D48" s="42"/>
      <c r="E48" s="42"/>
      <c r="F48" s="42"/>
      <c r="G48" s="42"/>
      <c r="H48" s="42"/>
      <c r="I48" s="42"/>
      <c r="J48" s="42"/>
      <c r="K48" s="42"/>
      <c r="L48" s="42"/>
      <c r="M48" s="42"/>
      <c r="N48" s="42"/>
      <c r="O48" s="42"/>
      <c r="P48" s="42"/>
      <c r="Q48" s="42"/>
      <c r="R48" s="42"/>
      <c r="S48" s="42"/>
      <c r="T48" s="42"/>
      <c r="U48" s="42"/>
      <c r="V48" s="42"/>
    </row>
    <row r="49" customFormat="false" ht="71.25" hidden="false" customHeight="true" outlineLevel="0" collapsed="false">
      <c r="A49" s="31" t="s">
        <v>73</v>
      </c>
      <c r="B49" s="41" t="s">
        <v>74</v>
      </c>
      <c r="C49" s="45" t="n">
        <v>63.05816573</v>
      </c>
      <c r="D49" s="42"/>
      <c r="E49" s="42"/>
      <c r="F49" s="42"/>
      <c r="G49" s="42"/>
      <c r="H49" s="42"/>
      <c r="I49" s="42"/>
      <c r="J49" s="42"/>
      <c r="K49" s="42"/>
      <c r="L49" s="42"/>
      <c r="M49" s="42"/>
      <c r="N49" s="42"/>
      <c r="O49" s="42"/>
      <c r="P49" s="42"/>
      <c r="Q49" s="42"/>
      <c r="R49" s="42"/>
      <c r="S49" s="42"/>
      <c r="T49" s="42"/>
      <c r="U49" s="42"/>
      <c r="V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row>
  </sheetData>
  <mergeCells count="12">
    <mergeCell ref="A5:C5"/>
    <mergeCell ref="A7:C7"/>
    <mergeCell ref="A9:C9"/>
    <mergeCell ref="A10:C10"/>
    <mergeCell ref="A12:C12"/>
    <mergeCell ref="A13:C13"/>
    <mergeCell ref="A15:C15"/>
    <mergeCell ref="A16:C16"/>
    <mergeCell ref="A18:C18"/>
    <mergeCell ref="A24:C24"/>
    <mergeCell ref="A39:C39"/>
    <mergeCell ref="A47:C47"/>
  </mergeCells>
  <conditionalFormatting sqref="C27">
    <cfRule type="cellIs" priority="2" operator="equal" aboveAverage="0" equalAverage="0" bottom="0" percent="0" rank="0" text="" dxfId="0">
      <formula>""</formula>
    </cfRule>
    <cfRule type="cellIs" priority="3" operator="equal" aboveAverage="0" equalAverage="0" bottom="0" percent="0" rank="0" text="" dxfId="1">
      <formula>""</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2" pageOrder="downThenOver" orientation="portrait" blackAndWhite="false" draft="false" cellComments="non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J77"/>
  <sheetViews>
    <sheetView showFormulas="false" showGridLines="true" showRowColHeaders="true" showZeros="true" rightToLeft="false" tabSelected="false" showOutlineSymbols="true" defaultGridColor="true" view="pageBreakPreview" topLeftCell="A7" colorId="64" zoomScale="100" zoomScaleNormal="70" zoomScalePageLayoutView="100" workbookViewId="0">
      <selection pane="topLeft" activeCell="G32" activeCellId="0" sqref="G32"/>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57.86"/>
    <col collapsed="false" customWidth="true" hidden="false" outlineLevel="0" max="3" min="3" style="200" width="13"/>
    <col collapsed="false" customWidth="true" hidden="false" outlineLevel="0" max="4" min="4" style="200" width="17.86"/>
    <col collapsed="false" customWidth="true" hidden="false" outlineLevel="0" max="5" min="5" style="200" width="20.42"/>
    <col collapsed="false" customWidth="true" hidden="false" outlineLevel="0" max="6" min="6" style="200" width="14.29"/>
    <col collapsed="false" customWidth="true" hidden="false" outlineLevel="0" max="7" min="7" style="200" width="12.86"/>
    <col collapsed="false" customWidth="false" hidden="false" outlineLevel="0" max="16384" min="8" style="173" width="9.14"/>
  </cols>
  <sheetData>
    <row r="1" customFormat="false" ht="15.75" hidden="false" customHeight="false" outlineLevel="0" collapsed="false">
      <c r="H1" s="201"/>
      <c r="I1" s="201"/>
    </row>
    <row r="2" customFormat="false" ht="15.75" hidden="false" customHeight="false" outlineLevel="0" collapsed="false">
      <c r="H2" s="201"/>
      <c r="I2" s="201"/>
    </row>
    <row r="3" customFormat="false" ht="15.75" hidden="false" customHeight="false" outlineLevel="0" collapsed="false">
      <c r="H3" s="201"/>
      <c r="I3" s="201"/>
    </row>
    <row r="4" customFormat="false" ht="18.75" hidden="false" customHeight="true" outlineLevel="0" collapsed="false">
      <c r="A4" s="8" t="str">
        <f aca="false">'6.1. Паспорт сетевой график'!A5:L5</f>
        <v>Год раскрытия информации: 2025 год</v>
      </c>
      <c r="B4" s="8"/>
      <c r="C4" s="8"/>
      <c r="D4" s="8"/>
      <c r="E4" s="8"/>
      <c r="F4" s="8"/>
      <c r="G4" s="8"/>
    </row>
    <row r="5" customFormat="false" ht="18.75" hidden="false" customHeight="false" outlineLevel="0" collapsed="false">
      <c r="A5" s="174"/>
      <c r="B5" s="174"/>
      <c r="C5" s="202"/>
      <c r="D5" s="202"/>
      <c r="E5" s="202"/>
      <c r="F5" s="202"/>
      <c r="G5" s="202"/>
    </row>
    <row r="6" customFormat="false" ht="18.75" hidden="false" customHeight="false" outlineLevel="0" collapsed="false">
      <c r="A6" s="203" t="s">
        <v>4</v>
      </c>
      <c r="B6" s="203"/>
      <c r="C6" s="203"/>
      <c r="D6" s="203"/>
      <c r="E6" s="203"/>
      <c r="F6" s="203"/>
      <c r="G6" s="203"/>
    </row>
    <row r="7" customFormat="false" ht="18.75" hidden="false" customHeight="false" outlineLevel="0" collapsed="false">
      <c r="A7" s="204"/>
      <c r="B7" s="204"/>
      <c r="C7" s="205"/>
      <c r="D7" s="205"/>
      <c r="E7" s="205"/>
      <c r="F7" s="205"/>
      <c r="G7" s="205"/>
    </row>
    <row r="8" customFormat="false" ht="18.75" hidden="false" customHeight="false" outlineLevel="0" collapsed="false">
      <c r="A8" s="206" t="s">
        <v>5</v>
      </c>
      <c r="B8" s="206"/>
      <c r="C8" s="206"/>
      <c r="D8" s="206"/>
      <c r="E8" s="206"/>
      <c r="F8" s="206"/>
      <c r="G8" s="206"/>
    </row>
    <row r="9" customFormat="false" ht="18.75" hidden="false" customHeight="true" outlineLevel="0" collapsed="false">
      <c r="A9" s="20" t="s">
        <v>6</v>
      </c>
      <c r="B9" s="20"/>
      <c r="C9" s="20"/>
      <c r="D9" s="20"/>
      <c r="E9" s="20"/>
      <c r="F9" s="20"/>
      <c r="G9" s="20"/>
    </row>
    <row r="10" customFormat="false" ht="18.75" hidden="false" customHeight="false" outlineLevel="0" collapsed="false">
      <c r="A10" s="204"/>
      <c r="B10" s="204"/>
      <c r="C10" s="205"/>
      <c r="D10" s="205"/>
      <c r="E10" s="205"/>
      <c r="F10" s="205"/>
      <c r="G10" s="205"/>
    </row>
    <row r="11" customFormat="false" ht="18.75" hidden="false" customHeight="false" outlineLevel="0" collapsed="false">
      <c r="A11" s="206" t="s">
        <v>7</v>
      </c>
      <c r="B11" s="206"/>
      <c r="C11" s="206"/>
      <c r="D11" s="206"/>
      <c r="E11" s="206"/>
      <c r="F11" s="206"/>
      <c r="G11" s="206"/>
    </row>
    <row r="12" customFormat="false" ht="18.75" hidden="false" customHeight="false" outlineLevel="0" collapsed="false">
      <c r="A12" s="20" t="s">
        <v>8</v>
      </c>
      <c r="B12" s="20"/>
      <c r="C12" s="20"/>
      <c r="D12" s="20"/>
      <c r="E12" s="20"/>
      <c r="F12" s="20"/>
      <c r="G12" s="20"/>
    </row>
    <row r="13" customFormat="false" ht="16.5" hidden="false" customHeight="true" outlineLevel="0" collapsed="false">
      <c r="A13" s="89"/>
      <c r="B13" s="89"/>
      <c r="C13" s="20"/>
      <c r="D13" s="20"/>
      <c r="E13" s="20"/>
      <c r="F13" s="20"/>
      <c r="G13" s="20"/>
    </row>
    <row r="14" customFormat="false" ht="18.75" hidden="false" customHeight="false" outlineLevel="0" collapsed="false">
      <c r="A14" s="206" t="s">
        <v>9</v>
      </c>
      <c r="B14" s="206"/>
      <c r="C14" s="206"/>
      <c r="D14" s="206"/>
      <c r="E14" s="206"/>
      <c r="F14" s="206"/>
      <c r="G14" s="206"/>
    </row>
    <row r="15" customFormat="false" ht="15.75" hidden="false" customHeight="true" outlineLevel="0" collapsed="false">
      <c r="A15" s="20" t="s">
        <v>10</v>
      </c>
      <c r="B15" s="20"/>
      <c r="C15" s="20"/>
      <c r="D15" s="20"/>
      <c r="E15" s="20"/>
      <c r="F15" s="20"/>
      <c r="G15" s="20"/>
    </row>
    <row r="16" customFormat="false" ht="15.75" hidden="false" customHeight="false" outlineLevel="0" collapsed="false">
      <c r="A16" s="207"/>
      <c r="B16" s="207"/>
      <c r="C16" s="207"/>
      <c r="D16" s="207"/>
      <c r="E16" s="207"/>
      <c r="F16" s="207"/>
      <c r="G16" s="207"/>
    </row>
    <row r="18" customFormat="false" ht="15.75" hidden="false" customHeight="false" outlineLevel="0" collapsed="false">
      <c r="A18" s="208" t="s">
        <v>380</v>
      </c>
      <c r="B18" s="208"/>
      <c r="C18" s="208"/>
      <c r="D18" s="208"/>
      <c r="E18" s="208"/>
      <c r="F18" s="208"/>
      <c r="G18" s="208"/>
    </row>
    <row r="20" customFormat="false" ht="33" hidden="false" customHeight="true" outlineLevel="0" collapsed="false">
      <c r="A20" s="179" t="s">
        <v>381</v>
      </c>
      <c r="B20" s="179" t="s">
        <v>382</v>
      </c>
      <c r="C20" s="179" t="s">
        <v>383</v>
      </c>
      <c r="D20" s="179"/>
      <c r="E20" s="180" t="s">
        <v>384</v>
      </c>
      <c r="F20" s="179" t="s">
        <v>385</v>
      </c>
      <c r="G20" s="179" t="s">
        <v>386</v>
      </c>
      <c r="H20" s="209"/>
      <c r="I20" s="209"/>
      <c r="J20" s="209"/>
    </row>
    <row r="21" customFormat="false" ht="99.75" hidden="false" customHeight="true" outlineLevel="0" collapsed="false">
      <c r="A21" s="179"/>
      <c r="B21" s="179"/>
      <c r="C21" s="179"/>
      <c r="D21" s="179"/>
      <c r="E21" s="180"/>
      <c r="F21" s="179"/>
      <c r="G21" s="179"/>
    </row>
    <row r="22" customFormat="false" ht="89.25" hidden="false" customHeight="true" outlineLevel="0" collapsed="false">
      <c r="A22" s="179"/>
      <c r="B22" s="179"/>
      <c r="C22" s="210" t="s">
        <v>320</v>
      </c>
      <c r="D22" s="210" t="s">
        <v>387</v>
      </c>
      <c r="E22" s="211" t="s">
        <v>388</v>
      </c>
      <c r="F22" s="179"/>
      <c r="G22" s="179"/>
    </row>
    <row r="23" customFormat="false" ht="19.5" hidden="false" customHeight="true" outlineLevel="0" collapsed="false">
      <c r="A23" s="179" t="n">
        <v>1</v>
      </c>
      <c r="B23" s="179" t="n">
        <v>2</v>
      </c>
      <c r="C23" s="179" t="n">
        <v>3</v>
      </c>
      <c r="D23" s="179" t="n">
        <v>4</v>
      </c>
      <c r="E23" s="179" t="n">
        <v>5</v>
      </c>
      <c r="F23" s="179" t="n">
        <v>6</v>
      </c>
      <c r="G23" s="179" t="n">
        <v>7</v>
      </c>
    </row>
    <row r="24" s="215" customFormat="true" ht="47.25" hidden="false" customHeight="true" outlineLevel="0" collapsed="false">
      <c r="A24" s="212" t="n">
        <v>1</v>
      </c>
      <c r="B24" s="213" t="s">
        <v>389</v>
      </c>
      <c r="C24" s="214" t="n">
        <v>91.87121589</v>
      </c>
      <c r="D24" s="214" t="n">
        <f aca="false">SUM(D25:D29)</f>
        <v>75.66979887</v>
      </c>
      <c r="E24" s="214" t="n">
        <f aca="false">SUM(E25:E29)</f>
        <v>75.43670868</v>
      </c>
      <c r="F24" s="214" t="n">
        <v>0.5438771</v>
      </c>
      <c r="G24" s="214" t="n">
        <f aca="false">SUM(G25:G29)</f>
        <v>0.5304191</v>
      </c>
    </row>
    <row r="25" s="215" customFormat="true" ht="24" hidden="false" customHeight="true" outlineLevel="0" collapsed="false">
      <c r="A25" s="216" t="s">
        <v>390</v>
      </c>
      <c r="B25" s="217" t="s">
        <v>391</v>
      </c>
      <c r="C25" s="216" t="n">
        <v>0</v>
      </c>
      <c r="D25" s="216" t="n">
        <v>0</v>
      </c>
      <c r="E25" s="216" t="n">
        <v>0</v>
      </c>
      <c r="F25" s="216" t="n">
        <v>0</v>
      </c>
      <c r="G25" s="216" t="n">
        <v>0</v>
      </c>
    </row>
    <row r="26" s="215" customFormat="true" ht="15.75" hidden="false" customHeight="false" outlineLevel="0" collapsed="false">
      <c r="A26" s="216" t="s">
        <v>392</v>
      </c>
      <c r="B26" s="217" t="s">
        <v>393</v>
      </c>
      <c r="C26" s="216" t="n">
        <v>0</v>
      </c>
      <c r="D26" s="216" t="n">
        <v>0</v>
      </c>
      <c r="E26" s="216" t="n">
        <v>0</v>
      </c>
      <c r="F26" s="216" t="n">
        <v>0</v>
      </c>
      <c r="G26" s="216" t="n">
        <v>0</v>
      </c>
    </row>
    <row r="27" s="215" customFormat="true" ht="27.35" hidden="false" customHeight="false" outlineLevel="0" collapsed="false">
      <c r="A27" s="216" t="s">
        <v>394</v>
      </c>
      <c r="B27" s="217" t="s">
        <v>395</v>
      </c>
      <c r="C27" s="216" t="n">
        <v>91.87121589</v>
      </c>
      <c r="D27" s="218" t="n">
        <v>75.66979887</v>
      </c>
      <c r="E27" s="218" t="n">
        <v>75.43670868</v>
      </c>
      <c r="F27" s="218" t="n">
        <v>0.5438771</v>
      </c>
      <c r="G27" s="216" t="n">
        <v>0.5304191</v>
      </c>
    </row>
    <row r="28" s="215" customFormat="true" ht="15.75" hidden="false" customHeight="false" outlineLevel="0" collapsed="false">
      <c r="A28" s="216" t="s">
        <v>396</v>
      </c>
      <c r="B28" s="217" t="s">
        <v>397</v>
      </c>
      <c r="C28" s="216" t="n">
        <v>0</v>
      </c>
      <c r="D28" s="216" t="n">
        <v>0</v>
      </c>
      <c r="E28" s="216" t="n">
        <v>0</v>
      </c>
      <c r="F28" s="216" t="n">
        <v>0</v>
      </c>
      <c r="G28" s="216" t="n">
        <v>0</v>
      </c>
    </row>
    <row r="29" s="215" customFormat="true" ht="15.75" hidden="false" customHeight="false" outlineLevel="0" collapsed="false">
      <c r="A29" s="216" t="s">
        <v>398</v>
      </c>
      <c r="B29" s="219" t="s">
        <v>399</v>
      </c>
      <c r="C29" s="216" t="n">
        <v>0</v>
      </c>
      <c r="D29" s="216" t="n">
        <v>0</v>
      </c>
      <c r="E29" s="216" t="n">
        <v>0</v>
      </c>
      <c r="F29" s="216" t="n">
        <v>0</v>
      </c>
      <c r="G29" s="216" t="n">
        <v>0</v>
      </c>
    </row>
    <row r="30" s="215" customFormat="true" ht="41" hidden="false" customHeight="false" outlineLevel="0" collapsed="false">
      <c r="A30" s="214" t="s">
        <v>18</v>
      </c>
      <c r="B30" s="213" t="s">
        <v>400</v>
      </c>
      <c r="C30" s="214" t="n">
        <v>76.55934658</v>
      </c>
      <c r="D30" s="214" t="n">
        <f aca="false">SUM(D31:D34)</f>
        <v>63.05816573</v>
      </c>
      <c r="E30" s="214" t="n">
        <f aca="false">SUM(E31:E34)</f>
        <v>63.05816573</v>
      </c>
      <c r="F30" s="214" t="n">
        <v>0.64747274</v>
      </c>
      <c r="G30" s="214" t="n">
        <f aca="false">SUM(G31:G34)</f>
        <v>0.63825774</v>
      </c>
    </row>
    <row r="31" s="215" customFormat="true" ht="15.75" hidden="false" customHeight="false" outlineLevel="0" collapsed="false">
      <c r="A31" s="216" t="s">
        <v>401</v>
      </c>
      <c r="B31" s="217" t="s">
        <v>402</v>
      </c>
      <c r="C31" s="216" t="n">
        <v>0.64747274</v>
      </c>
      <c r="D31" s="220" t="n">
        <v>0.64747274</v>
      </c>
      <c r="E31" s="220" t="n">
        <v>0.64747274</v>
      </c>
      <c r="F31" s="221" t="n">
        <v>0.64747274</v>
      </c>
      <c r="G31" s="216" t="n">
        <v>0.63825774</v>
      </c>
    </row>
    <row r="32" s="215" customFormat="true" ht="27.35" hidden="false" customHeight="false" outlineLevel="0" collapsed="false">
      <c r="A32" s="216" t="s">
        <v>403</v>
      </c>
      <c r="B32" s="217" t="s">
        <v>404</v>
      </c>
      <c r="C32" s="216" t="n">
        <v>12.06070803</v>
      </c>
      <c r="D32" s="221" t="n">
        <v>12.32601812</v>
      </c>
      <c r="E32" s="221" t="n">
        <v>12.32601812</v>
      </c>
      <c r="F32" s="221" t="n">
        <v>0</v>
      </c>
      <c r="G32" s="216" t="n">
        <v>0</v>
      </c>
    </row>
    <row r="33" s="215" customFormat="true" ht="15.75" hidden="false" customHeight="false" outlineLevel="0" collapsed="false">
      <c r="A33" s="216" t="s">
        <v>405</v>
      </c>
      <c r="B33" s="217" t="s">
        <v>406</v>
      </c>
      <c r="C33" s="216" t="n">
        <v>57.7536838</v>
      </c>
      <c r="D33" s="221" t="n">
        <v>46.0268186</v>
      </c>
      <c r="E33" s="221" t="n">
        <v>46.0268186</v>
      </c>
      <c r="F33" s="221" t="n">
        <v>0</v>
      </c>
      <c r="G33" s="216" t="n">
        <v>0</v>
      </c>
    </row>
    <row r="34" s="215" customFormat="true" ht="15.75" hidden="false" customHeight="false" outlineLevel="0" collapsed="false">
      <c r="A34" s="216" t="s">
        <v>407</v>
      </c>
      <c r="B34" s="217" t="s">
        <v>408</v>
      </c>
      <c r="C34" s="216" t="n">
        <v>6.09748201</v>
      </c>
      <c r="D34" s="221" t="n">
        <v>4.05785627</v>
      </c>
      <c r="E34" s="221" t="n">
        <v>4.05785627</v>
      </c>
      <c r="F34" s="221" t="n">
        <v>0</v>
      </c>
      <c r="G34" s="216" t="n">
        <v>0</v>
      </c>
    </row>
    <row r="35" s="215" customFormat="true" ht="27.35" hidden="false" customHeight="false" outlineLevel="0" collapsed="false">
      <c r="A35" s="214" t="s">
        <v>21</v>
      </c>
      <c r="B35" s="213" t="s">
        <v>409</v>
      </c>
      <c r="C35" s="214" t="s">
        <v>23</v>
      </c>
      <c r="D35" s="214" t="s">
        <v>23</v>
      </c>
      <c r="E35" s="214" t="s">
        <v>23</v>
      </c>
      <c r="F35" s="214"/>
      <c r="G35" s="214" t="s">
        <v>23</v>
      </c>
    </row>
    <row r="36" s="215" customFormat="true" ht="27.35" hidden="false" customHeight="false" outlineLevel="0" collapsed="false">
      <c r="A36" s="216" t="s">
        <v>410</v>
      </c>
      <c r="B36" s="222" t="s">
        <v>411</v>
      </c>
      <c r="C36" s="216" t="n">
        <v>1</v>
      </c>
      <c r="D36" s="216" t="n">
        <v>1</v>
      </c>
      <c r="E36" s="216" t="n">
        <v>1</v>
      </c>
      <c r="F36" s="216" t="n">
        <v>0</v>
      </c>
      <c r="G36" s="216" t="n">
        <v>0</v>
      </c>
    </row>
    <row r="37" s="215" customFormat="true" ht="15.75" hidden="false" customHeight="false" outlineLevel="0" collapsed="false">
      <c r="A37" s="216" t="s">
        <v>412</v>
      </c>
      <c r="B37" s="222" t="s">
        <v>413</v>
      </c>
      <c r="C37" s="216" t="n">
        <v>0</v>
      </c>
      <c r="D37" s="216" t="n">
        <v>0</v>
      </c>
      <c r="E37" s="216" t="n">
        <v>0</v>
      </c>
      <c r="F37" s="216" t="n">
        <v>0</v>
      </c>
      <c r="G37" s="216" t="n">
        <v>0</v>
      </c>
    </row>
    <row r="38" s="215" customFormat="true" ht="15.75" hidden="false" customHeight="false" outlineLevel="0" collapsed="false">
      <c r="A38" s="216" t="s">
        <v>414</v>
      </c>
      <c r="B38" s="222" t="s">
        <v>415</v>
      </c>
      <c r="C38" s="216" t="n">
        <v>0</v>
      </c>
      <c r="D38" s="216" t="n">
        <v>0</v>
      </c>
      <c r="E38" s="216" t="n">
        <v>0</v>
      </c>
      <c r="F38" s="216" t="n">
        <v>0</v>
      </c>
      <c r="G38" s="216" t="n">
        <v>0</v>
      </c>
    </row>
    <row r="39" s="215" customFormat="true" ht="27.35" hidden="false" customHeight="false" outlineLevel="0" collapsed="false">
      <c r="A39" s="216" t="s">
        <v>416</v>
      </c>
      <c r="B39" s="217" t="s">
        <v>417</v>
      </c>
      <c r="C39" s="216" t="n">
        <v>0</v>
      </c>
      <c r="D39" s="216" t="n">
        <v>0</v>
      </c>
      <c r="E39" s="216" t="n">
        <v>0</v>
      </c>
      <c r="F39" s="216" t="n">
        <v>0</v>
      </c>
      <c r="G39" s="216" t="n">
        <v>0</v>
      </c>
    </row>
    <row r="40" s="215" customFormat="true" ht="27.35" hidden="false" customHeight="false" outlineLevel="0" collapsed="false">
      <c r="A40" s="216" t="s">
        <v>418</v>
      </c>
      <c r="B40" s="217" t="s">
        <v>419</v>
      </c>
      <c r="C40" s="216" t="n">
        <v>0</v>
      </c>
      <c r="D40" s="216" t="n">
        <v>0</v>
      </c>
      <c r="E40" s="216" t="n">
        <v>0</v>
      </c>
      <c r="F40" s="216" t="n">
        <v>0</v>
      </c>
      <c r="G40" s="216" t="n">
        <v>0</v>
      </c>
    </row>
    <row r="41" s="215" customFormat="true" ht="15" hidden="false" customHeight="false" outlineLevel="0" collapsed="false">
      <c r="A41" s="216" t="s">
        <v>420</v>
      </c>
      <c r="B41" s="217" t="s">
        <v>421</v>
      </c>
      <c r="C41" s="216" t="n">
        <v>0</v>
      </c>
      <c r="D41" s="216" t="n">
        <v>0</v>
      </c>
      <c r="E41" s="216" t="n">
        <v>0</v>
      </c>
      <c r="F41" s="216" t="n">
        <v>0</v>
      </c>
      <c r="G41" s="216" t="n">
        <v>0</v>
      </c>
    </row>
    <row r="42" s="215" customFormat="true" ht="15" hidden="false" customHeight="false" outlineLevel="0" collapsed="false">
      <c r="A42" s="216" t="s">
        <v>422</v>
      </c>
      <c r="B42" s="222" t="s">
        <v>423</v>
      </c>
      <c r="C42" s="216" t="n">
        <v>0</v>
      </c>
      <c r="D42" s="216" t="n">
        <v>0</v>
      </c>
      <c r="E42" s="216" t="n">
        <v>0</v>
      </c>
      <c r="F42" s="216" t="n">
        <v>0</v>
      </c>
      <c r="G42" s="216" t="n">
        <v>0</v>
      </c>
    </row>
    <row r="43" s="215" customFormat="true" ht="15" hidden="false" customHeight="false" outlineLevel="0" collapsed="false">
      <c r="A43" s="214" t="s">
        <v>24</v>
      </c>
      <c r="B43" s="213" t="s">
        <v>424</v>
      </c>
      <c r="C43" s="214" t="s">
        <v>23</v>
      </c>
      <c r="D43" s="214" t="s">
        <v>23</v>
      </c>
      <c r="E43" s="214" t="s">
        <v>23</v>
      </c>
      <c r="F43" s="214"/>
      <c r="G43" s="214" t="s">
        <v>23</v>
      </c>
    </row>
    <row r="44" s="215" customFormat="true" ht="15" hidden="false" customHeight="false" outlineLevel="0" collapsed="false">
      <c r="A44" s="216" t="s">
        <v>425</v>
      </c>
      <c r="B44" s="217" t="s">
        <v>426</v>
      </c>
      <c r="C44" s="216" t="n">
        <v>1</v>
      </c>
      <c r="D44" s="216" t="n">
        <v>1</v>
      </c>
      <c r="E44" s="216" t="n">
        <v>1</v>
      </c>
      <c r="F44" s="216" t="n">
        <v>0</v>
      </c>
      <c r="G44" s="216" t="n">
        <v>0</v>
      </c>
    </row>
    <row r="45" s="215" customFormat="true" ht="15" hidden="false" customHeight="false" outlineLevel="0" collapsed="false">
      <c r="A45" s="216" t="s">
        <v>427</v>
      </c>
      <c r="B45" s="217" t="s">
        <v>413</v>
      </c>
      <c r="C45" s="216" t="n">
        <v>0</v>
      </c>
      <c r="D45" s="216" t="n">
        <v>0</v>
      </c>
      <c r="E45" s="216" t="n">
        <v>0</v>
      </c>
      <c r="F45" s="216" t="n">
        <v>0</v>
      </c>
      <c r="G45" s="216" t="n">
        <v>0</v>
      </c>
    </row>
    <row r="46" s="215" customFormat="true" ht="15" hidden="false" customHeight="false" outlineLevel="0" collapsed="false">
      <c r="A46" s="216" t="s">
        <v>428</v>
      </c>
      <c r="B46" s="217" t="s">
        <v>415</v>
      </c>
      <c r="C46" s="216" t="n">
        <v>0</v>
      </c>
      <c r="D46" s="216" t="n">
        <v>0</v>
      </c>
      <c r="E46" s="216" t="n">
        <v>0</v>
      </c>
      <c r="F46" s="216" t="n">
        <v>0</v>
      </c>
      <c r="G46" s="216" t="n">
        <v>0</v>
      </c>
    </row>
    <row r="47" s="215" customFormat="true" ht="27.35" hidden="false" customHeight="false" outlineLevel="0" collapsed="false">
      <c r="A47" s="216" t="s">
        <v>429</v>
      </c>
      <c r="B47" s="217" t="s">
        <v>417</v>
      </c>
      <c r="C47" s="216" t="n">
        <v>0</v>
      </c>
      <c r="D47" s="216" t="n">
        <v>0</v>
      </c>
      <c r="E47" s="216" t="n">
        <v>0</v>
      </c>
      <c r="F47" s="216" t="n">
        <v>0</v>
      </c>
      <c r="G47" s="216" t="n">
        <v>0</v>
      </c>
    </row>
    <row r="48" s="215" customFormat="true" ht="27.35" hidden="false" customHeight="false" outlineLevel="0" collapsed="false">
      <c r="A48" s="216" t="s">
        <v>430</v>
      </c>
      <c r="B48" s="217" t="s">
        <v>419</v>
      </c>
      <c r="C48" s="216" t="n">
        <v>0</v>
      </c>
      <c r="D48" s="216" t="n">
        <v>0</v>
      </c>
      <c r="E48" s="216" t="n">
        <v>0</v>
      </c>
      <c r="F48" s="216" t="n">
        <v>0</v>
      </c>
      <c r="G48" s="216" t="n">
        <v>0</v>
      </c>
    </row>
    <row r="49" s="215" customFormat="true" ht="15" hidden="false" customHeight="false" outlineLevel="0" collapsed="false">
      <c r="A49" s="216" t="s">
        <v>431</v>
      </c>
      <c r="B49" s="217" t="s">
        <v>421</v>
      </c>
      <c r="C49" s="216" t="n">
        <v>0</v>
      </c>
      <c r="D49" s="216" t="n">
        <v>0</v>
      </c>
      <c r="E49" s="216" t="n">
        <v>0</v>
      </c>
      <c r="F49" s="216" t="n">
        <v>0</v>
      </c>
      <c r="G49" s="216" t="n">
        <v>0</v>
      </c>
    </row>
    <row r="50" s="215" customFormat="true" ht="15" hidden="false" customHeight="false" outlineLevel="0" collapsed="false">
      <c r="A50" s="216" t="s">
        <v>432</v>
      </c>
      <c r="B50" s="222" t="s">
        <v>423</v>
      </c>
      <c r="C50" s="216" t="n">
        <v>0</v>
      </c>
      <c r="D50" s="216" t="n">
        <v>0</v>
      </c>
      <c r="E50" s="216" t="n">
        <v>0</v>
      </c>
      <c r="F50" s="216" t="n">
        <v>0</v>
      </c>
      <c r="G50" s="216" t="n">
        <v>0</v>
      </c>
    </row>
    <row r="51" s="215" customFormat="true" ht="35.25" hidden="false" customHeight="true" outlineLevel="0" collapsed="false">
      <c r="A51" s="214" t="s">
        <v>27</v>
      </c>
      <c r="B51" s="213" t="s">
        <v>433</v>
      </c>
      <c r="C51" s="214" t="s">
        <v>23</v>
      </c>
      <c r="D51" s="214" t="s">
        <v>23</v>
      </c>
      <c r="E51" s="214" t="s">
        <v>23</v>
      </c>
      <c r="F51" s="214"/>
      <c r="G51" s="214" t="s">
        <v>23</v>
      </c>
    </row>
    <row r="52" s="215" customFormat="true" ht="15.75" hidden="false" customHeight="false" outlineLevel="0" collapsed="false">
      <c r="A52" s="216" t="s">
        <v>434</v>
      </c>
      <c r="B52" s="217" t="s">
        <v>435</v>
      </c>
      <c r="C52" s="216" t="n">
        <v>76.55934658</v>
      </c>
      <c r="D52" s="216" t="n">
        <f aca="false">D30</f>
        <v>63.05816573</v>
      </c>
      <c r="E52" s="216" t="n">
        <f aca="false">E30</f>
        <v>63.05816573</v>
      </c>
      <c r="F52" s="216" t="n">
        <v>0</v>
      </c>
      <c r="G52" s="216" t="n">
        <v>0</v>
      </c>
    </row>
    <row r="53" s="215" customFormat="true" ht="15.75" hidden="false" customHeight="false" outlineLevel="0" collapsed="false">
      <c r="A53" s="216" t="s">
        <v>436</v>
      </c>
      <c r="B53" s="217" t="s">
        <v>437</v>
      </c>
      <c r="C53" s="216" t="n">
        <v>1</v>
      </c>
      <c r="D53" s="216" t="n">
        <v>1</v>
      </c>
      <c r="E53" s="216" t="n">
        <v>1</v>
      </c>
      <c r="F53" s="216" t="n">
        <v>0</v>
      </c>
      <c r="G53" s="216" t="n">
        <v>0</v>
      </c>
    </row>
    <row r="54" s="215" customFormat="true" ht="15.75" hidden="false" customHeight="false" outlineLevel="0" collapsed="false">
      <c r="A54" s="216" t="s">
        <v>438</v>
      </c>
      <c r="B54" s="222" t="s">
        <v>439</v>
      </c>
      <c r="C54" s="216" t="n">
        <v>0</v>
      </c>
      <c r="D54" s="216" t="n">
        <v>0</v>
      </c>
      <c r="E54" s="216" t="n">
        <v>0</v>
      </c>
      <c r="F54" s="216" t="n">
        <v>0</v>
      </c>
      <c r="G54" s="216" t="n">
        <v>0</v>
      </c>
    </row>
    <row r="55" s="215" customFormat="true" ht="15.75" hidden="false" customHeight="false" outlineLevel="0" collapsed="false">
      <c r="A55" s="216" t="s">
        <v>440</v>
      </c>
      <c r="B55" s="222" t="s">
        <v>441</v>
      </c>
      <c r="C55" s="216" t="n">
        <v>0</v>
      </c>
      <c r="D55" s="216" t="n">
        <v>0</v>
      </c>
      <c r="E55" s="216" t="n">
        <v>0</v>
      </c>
      <c r="F55" s="216" t="n">
        <v>0</v>
      </c>
      <c r="G55" s="216" t="n">
        <v>0</v>
      </c>
    </row>
    <row r="56" s="215" customFormat="true" ht="15.75" hidden="false" customHeight="false" outlineLevel="0" collapsed="false">
      <c r="A56" s="216" t="s">
        <v>442</v>
      </c>
      <c r="B56" s="222" t="s">
        <v>443</v>
      </c>
      <c r="C56" s="216" t="n">
        <v>0</v>
      </c>
      <c r="D56" s="216" t="n">
        <v>0</v>
      </c>
      <c r="E56" s="216" t="n">
        <v>0</v>
      </c>
      <c r="F56" s="216" t="n">
        <v>0</v>
      </c>
      <c r="G56" s="216" t="n">
        <v>0</v>
      </c>
    </row>
    <row r="57" s="215" customFormat="true" ht="15.75" hidden="false" customHeight="false" outlineLevel="0" collapsed="false">
      <c r="A57" s="216" t="s">
        <v>444</v>
      </c>
      <c r="B57" s="222" t="s">
        <v>445</v>
      </c>
      <c r="C57" s="216" t="n">
        <v>0</v>
      </c>
      <c r="D57" s="216" t="n">
        <v>0</v>
      </c>
      <c r="E57" s="216" t="n">
        <v>0</v>
      </c>
      <c r="F57" s="216" t="n">
        <v>0</v>
      </c>
      <c r="G57" s="216" t="n">
        <v>0</v>
      </c>
    </row>
    <row r="58" s="215" customFormat="true" ht="36.75" hidden="false" customHeight="true" outlineLevel="0" collapsed="false">
      <c r="A58" s="214" t="s">
        <v>30</v>
      </c>
      <c r="B58" s="223" t="s">
        <v>446</v>
      </c>
      <c r="C58" s="214" t="n">
        <v>0</v>
      </c>
      <c r="D58" s="214" t="n">
        <v>0</v>
      </c>
      <c r="E58" s="214" t="n">
        <v>0</v>
      </c>
      <c r="F58" s="214" t="n">
        <v>0</v>
      </c>
      <c r="G58" s="214" t="n">
        <v>0</v>
      </c>
    </row>
    <row r="59" customFormat="false" ht="15" hidden="false" customHeight="false" outlineLevel="0" collapsed="false">
      <c r="A59" s="224" t="s">
        <v>33</v>
      </c>
      <c r="B59" s="225" t="s">
        <v>447</v>
      </c>
      <c r="C59" s="226" t="s">
        <v>23</v>
      </c>
      <c r="D59" s="226" t="s">
        <v>23</v>
      </c>
      <c r="E59" s="226" t="s">
        <v>23</v>
      </c>
      <c r="F59" s="226"/>
      <c r="G59" s="226" t="s">
        <v>23</v>
      </c>
    </row>
    <row r="60" s="215" customFormat="true" ht="15" hidden="false" customHeight="false" outlineLevel="0" collapsed="false">
      <c r="A60" s="216" t="s">
        <v>448</v>
      </c>
      <c r="B60" s="227" t="s">
        <v>426</v>
      </c>
      <c r="C60" s="216" t="n">
        <v>0.8</v>
      </c>
      <c r="D60" s="216" t="n">
        <v>0.8</v>
      </c>
      <c r="E60" s="216" t="n">
        <v>0.8</v>
      </c>
      <c r="F60" s="216" t="n">
        <v>0</v>
      </c>
      <c r="G60" s="216" t="n">
        <v>0</v>
      </c>
    </row>
    <row r="61" s="215" customFormat="true" ht="15" hidden="false" customHeight="false" outlineLevel="0" collapsed="false">
      <c r="A61" s="216" t="s">
        <v>449</v>
      </c>
      <c r="B61" s="227" t="s">
        <v>413</v>
      </c>
      <c r="C61" s="216" t="n">
        <v>0</v>
      </c>
      <c r="D61" s="216" t="n">
        <v>0</v>
      </c>
      <c r="E61" s="216" t="n">
        <v>0</v>
      </c>
      <c r="F61" s="216" t="n">
        <v>0</v>
      </c>
      <c r="G61" s="216" t="n">
        <v>0</v>
      </c>
    </row>
    <row r="62" s="215" customFormat="true" ht="15" hidden="false" customHeight="false" outlineLevel="0" collapsed="false">
      <c r="A62" s="216" t="s">
        <v>450</v>
      </c>
      <c r="B62" s="227" t="s">
        <v>415</v>
      </c>
      <c r="C62" s="216" t="n">
        <v>0</v>
      </c>
      <c r="D62" s="216" t="n">
        <v>0</v>
      </c>
      <c r="E62" s="216" t="n">
        <v>0</v>
      </c>
      <c r="F62" s="216" t="n">
        <v>0</v>
      </c>
      <c r="G62" s="216" t="n">
        <v>0</v>
      </c>
    </row>
    <row r="63" s="215" customFormat="true" ht="15" hidden="false" customHeight="false" outlineLevel="0" collapsed="false">
      <c r="A63" s="216" t="s">
        <v>451</v>
      </c>
      <c r="B63" s="227" t="s">
        <v>452</v>
      </c>
      <c r="C63" s="216" t="n">
        <v>0</v>
      </c>
      <c r="D63" s="216" t="n">
        <v>0</v>
      </c>
      <c r="E63" s="216" t="n">
        <v>0</v>
      </c>
      <c r="F63" s="216" t="n">
        <v>0</v>
      </c>
      <c r="G63" s="216" t="n">
        <v>0</v>
      </c>
    </row>
    <row r="64" s="215" customFormat="true" ht="15" hidden="false" customHeight="false" outlineLevel="0" collapsed="false">
      <c r="A64" s="216" t="s">
        <v>453</v>
      </c>
      <c r="B64" s="222" t="s">
        <v>454</v>
      </c>
      <c r="C64" s="216" t="n">
        <v>0</v>
      </c>
      <c r="D64" s="216" t="n">
        <v>0</v>
      </c>
      <c r="E64" s="216" t="n">
        <v>0</v>
      </c>
      <c r="F64" s="216" t="n">
        <v>0</v>
      </c>
      <c r="G64" s="216" t="n">
        <v>0</v>
      </c>
    </row>
    <row r="65" customFormat="false" ht="15.75" hidden="false" customHeight="false" outlineLevel="0" collapsed="false">
      <c r="A65" s="228"/>
      <c r="B65" s="229"/>
      <c r="C65" s="228"/>
      <c r="D65" s="228"/>
      <c r="E65" s="228"/>
      <c r="F65" s="228"/>
      <c r="G65" s="228"/>
    </row>
    <row r="66" customFormat="false" ht="54" hidden="false" customHeight="true" outlineLevel="0" collapsed="false">
      <c r="B66" s="230"/>
      <c r="C66" s="230"/>
      <c r="D66" s="230"/>
      <c r="E66" s="230"/>
      <c r="F66" s="230"/>
      <c r="G66" s="230"/>
    </row>
    <row r="68" customFormat="false" ht="50.25" hidden="false" customHeight="true" outlineLevel="0" collapsed="false">
      <c r="B68" s="230"/>
      <c r="C68" s="230"/>
      <c r="D68" s="230"/>
      <c r="E68" s="230"/>
      <c r="F68" s="230"/>
      <c r="G68" s="230"/>
    </row>
    <row r="70" customFormat="false" ht="36.75" hidden="false" customHeight="true" outlineLevel="0" collapsed="false">
      <c r="B70" s="230"/>
      <c r="C70" s="230"/>
      <c r="D70" s="230"/>
      <c r="E70" s="230"/>
      <c r="F70" s="230"/>
      <c r="G70" s="230"/>
    </row>
    <row r="71" customFormat="false" ht="15.75" hidden="false" customHeight="false" outlineLevel="0" collapsed="false">
      <c r="B71" s="193"/>
      <c r="C71" s="207"/>
      <c r="D71" s="207"/>
      <c r="E71" s="207"/>
      <c r="F71" s="207"/>
    </row>
    <row r="72" customFormat="false" ht="51" hidden="false" customHeight="true" outlineLevel="0" collapsed="false">
      <c r="B72" s="230"/>
      <c r="C72" s="230"/>
      <c r="D72" s="230"/>
      <c r="E72" s="230"/>
      <c r="F72" s="230"/>
      <c r="G72" s="230"/>
    </row>
    <row r="73" customFormat="false" ht="32.25" hidden="false" customHeight="true" outlineLevel="0" collapsed="false">
      <c r="B73" s="230"/>
      <c r="C73" s="230"/>
      <c r="D73" s="230"/>
      <c r="E73" s="230"/>
      <c r="F73" s="230"/>
      <c r="G73" s="230"/>
    </row>
    <row r="74" customFormat="false" ht="51.75" hidden="false" customHeight="true" outlineLevel="0" collapsed="false">
      <c r="B74" s="230"/>
      <c r="C74" s="230"/>
      <c r="D74" s="230"/>
      <c r="E74" s="230"/>
      <c r="F74" s="230"/>
      <c r="G74" s="230"/>
    </row>
    <row r="75" customFormat="false" ht="21.75" hidden="false" customHeight="true" outlineLevel="0" collapsed="false">
      <c r="B75" s="231"/>
      <c r="C75" s="231"/>
      <c r="D75" s="231"/>
      <c r="E75" s="231"/>
      <c r="F75" s="231"/>
      <c r="G75" s="231"/>
    </row>
    <row r="76" customFormat="false" ht="23.25" hidden="false" customHeight="true" outlineLevel="0" collapsed="false">
      <c r="B76" s="232"/>
      <c r="C76" s="207"/>
      <c r="D76" s="207"/>
      <c r="E76" s="207"/>
      <c r="F76" s="207"/>
    </row>
    <row r="77" customFormat="false" ht="18.75" hidden="false" customHeight="true" outlineLevel="0" collapsed="false">
      <c r="B77" s="229"/>
      <c r="C77" s="229"/>
      <c r="D77" s="229"/>
      <c r="E77" s="229"/>
      <c r="F77" s="229"/>
      <c r="G77" s="229"/>
    </row>
  </sheetData>
  <mergeCells count="24">
    <mergeCell ref="A4:G4"/>
    <mergeCell ref="A6:G6"/>
    <mergeCell ref="A8:G8"/>
    <mergeCell ref="A9:G9"/>
    <mergeCell ref="A11:G11"/>
    <mergeCell ref="A12:G12"/>
    <mergeCell ref="A14:G14"/>
    <mergeCell ref="A15:G15"/>
    <mergeCell ref="A16:G16"/>
    <mergeCell ref="A18:G18"/>
    <mergeCell ref="A20:A22"/>
    <mergeCell ref="B20:B22"/>
    <mergeCell ref="C20:D21"/>
    <mergeCell ref="E20:E21"/>
    <mergeCell ref="F20:F22"/>
    <mergeCell ref="G20:G22"/>
    <mergeCell ref="B66:G66"/>
    <mergeCell ref="B68:G68"/>
    <mergeCell ref="B70:G70"/>
    <mergeCell ref="B72:G72"/>
    <mergeCell ref="B73:G73"/>
    <mergeCell ref="B74:G74"/>
    <mergeCell ref="B75:G75"/>
    <mergeCell ref="B77:G77"/>
  </mergeCells>
  <conditionalFormatting sqref="F27">
    <cfRule type="expression" priority="2" aboveAverage="0" equalAverage="0" bottom="0" percent="0" rank="0" text="" dxfId="8">
      <formula>LEN(TRIM(F27))=0</formula>
    </cfRule>
  </conditionalFormatting>
  <conditionalFormatting sqref="F34 E32">
    <cfRule type="cellIs" priority="3" operator="equal" aboveAverage="0" equalAverage="0" bottom="0" percent="0" rank="0" text="" dxfId="9">
      <formula>""</formula>
    </cfRule>
  </conditionalFormatting>
  <conditionalFormatting sqref="F33">
    <cfRule type="cellIs" priority="4" operator="equal" aboveAverage="0" equalAverage="0" bottom="0" percent="0" rank="0" text="" dxfId="10">
      <formula>""</formula>
    </cfRule>
  </conditionalFormatting>
  <conditionalFormatting sqref="F32 E31">
    <cfRule type="cellIs" priority="5" operator="equal" aboveAverage="0" equalAverage="0" bottom="0" percent="0" rank="0" text="" dxfId="11">
      <formula>""</formula>
    </cfRule>
  </conditionalFormatting>
  <conditionalFormatting sqref="F31 E33">
    <cfRule type="cellIs" priority="6" operator="equal" aboveAverage="0" equalAverage="0" bottom="0" percent="0" rank="0" text="" dxfId="12">
      <formula>""</formula>
    </cfRule>
  </conditionalFormatting>
  <conditionalFormatting sqref="D31">
    <cfRule type="cellIs" priority="7" operator="equal" aboveAverage="0" equalAverage="0" bottom="0" percent="0" rank="0" text="" dxfId="13">
      <formula>""</formula>
    </cfRule>
  </conditionalFormatting>
  <conditionalFormatting sqref="D27">
    <cfRule type="expression" priority="8" aboveAverage="0" equalAverage="0" bottom="0" percent="0" rank="0" text="" dxfId="14">
      <formula>LEN(TRIM(D27))=0</formula>
    </cfRule>
  </conditionalFormatting>
  <conditionalFormatting sqref="D34">
    <cfRule type="cellIs" priority="9" operator="equal" aboveAverage="0" equalAverage="0" bottom="0" percent="0" rank="0" text="" dxfId="15">
      <formula>""</formula>
    </cfRule>
  </conditionalFormatting>
  <conditionalFormatting sqref="D33">
    <cfRule type="cellIs" priority="10" operator="equal" aboveAverage="0" equalAverage="0" bottom="0" percent="0" rank="0" text="" dxfId="16">
      <formula>""</formula>
    </cfRule>
  </conditionalFormatting>
  <conditionalFormatting sqref="D32">
    <cfRule type="cellIs" priority="11" operator="equal" aboveAverage="0" equalAverage="0" bottom="0" percent="0" rank="0" text="" dxfId="17">
      <formula>""</formula>
    </cfRule>
  </conditionalFormatting>
  <conditionalFormatting sqref="E34">
    <cfRule type="cellIs" priority="12" operator="equal" aboveAverage="0" equalAverage="0" bottom="0" percent="0" rank="0" text="" dxfId="8">
      <formula>""</formula>
    </cfRule>
  </conditionalFormatting>
  <conditionalFormatting sqref="E27">
    <cfRule type="expression" priority="13" aboveAverage="0" equalAverage="0" bottom="0" percent="0" rank="0" text="" dxfId="18">
      <formula>LEN(TRIM(E27))=0</formula>
    </cfRule>
  </conditionalFormatting>
  <printOptions headings="false" gridLines="false" gridLinesSet="true" horizontalCentered="false" verticalCentered="false"/>
  <pageMargins left="0.39375" right="0.39375" top="0.7875" bottom="0.393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V31"/>
  <sheetViews>
    <sheetView showFormulas="false" showGridLines="true" showRowColHeaders="true" showZeros="true" rightToLeft="false" tabSelected="false" showOutlineSymbols="true" defaultGridColor="true" view="pageBreakPreview" topLeftCell="AI16" colorId="64" zoomScale="55" zoomScaleNormal="100" zoomScalePageLayoutView="55" workbookViewId="0">
      <selection pane="topLeft" activeCell="AQ26" activeCellId="0" sqref="AQ26"/>
    </sheetView>
  </sheetViews>
  <sheetFormatPr defaultColWidth="9.1484375" defaultRowHeight="15" zeroHeight="false" outlineLevelRow="0" outlineLevelCol="0"/>
  <cols>
    <col collapsed="false" customWidth="true" hidden="false" outlineLevel="0" max="1" min="1" style="233" width="6.14"/>
    <col collapsed="false" customWidth="true" hidden="false" outlineLevel="0" max="2" min="2" style="233" width="23.14"/>
    <col collapsed="false" customWidth="true" hidden="false" outlineLevel="0" max="3" min="3" style="233" width="13.86"/>
    <col collapsed="false" customWidth="true" hidden="false" outlineLevel="0" max="4" min="4" style="233" width="15.14"/>
    <col collapsed="false" customWidth="true" hidden="false" outlineLevel="0" max="12" min="5" style="233" width="7.71"/>
    <col collapsed="false" customWidth="true" hidden="false" outlineLevel="0" max="15" min="13" style="233" width="10.71"/>
    <col collapsed="false" customWidth="true" hidden="false" outlineLevel="0" max="17" min="16" style="233" width="13.42"/>
    <col collapsed="false" customWidth="true" hidden="false" outlineLevel="0" max="18" min="18" style="233" width="17"/>
    <col collapsed="false" customWidth="true" hidden="false" outlineLevel="0" max="20" min="19" style="233" width="9.71"/>
    <col collapsed="false" customWidth="true" hidden="false" outlineLevel="0" max="21" min="21" style="233" width="11.43"/>
    <col collapsed="false" customWidth="true" hidden="false" outlineLevel="0" max="22" min="22" style="233" width="12.71"/>
    <col collapsed="false" customWidth="true" hidden="false" outlineLevel="0" max="25" min="23" style="233" width="10.71"/>
    <col collapsed="false" customWidth="true" hidden="false" outlineLevel="0" max="26" min="26" style="233" width="7.71"/>
    <col collapsed="false" customWidth="true" hidden="false" outlineLevel="0" max="30" min="27" style="233" width="10.71"/>
    <col collapsed="false" customWidth="true" hidden="false" outlineLevel="0" max="31" min="31" style="233" width="15.85"/>
    <col collapsed="false" customWidth="true" hidden="false" outlineLevel="0" max="32" min="32" style="233" width="11.71"/>
    <col collapsed="false" customWidth="true" hidden="false" outlineLevel="0" max="33" min="33" style="233" width="11.57"/>
    <col collapsed="false" customWidth="true" hidden="false" outlineLevel="0" max="35" min="34" style="233" width="9.71"/>
    <col collapsed="false" customWidth="true" hidden="false" outlineLevel="0" max="36" min="36" style="233" width="11.71"/>
    <col collapsed="false" customWidth="true" hidden="false" outlineLevel="0" max="37" min="37" style="233" width="12"/>
    <col collapsed="false" customWidth="true" hidden="false" outlineLevel="0" max="38" min="38" style="233" width="12.29"/>
    <col collapsed="false" customWidth="true" hidden="false" outlineLevel="0" max="41" min="39" style="233" width="9.71"/>
    <col collapsed="false" customWidth="true" hidden="false" outlineLevel="0" max="42" min="42" style="233" width="12.42"/>
    <col collapsed="false" customWidth="true" hidden="false" outlineLevel="0" max="43" min="43" style="233" width="12"/>
    <col collapsed="false" customWidth="true" hidden="false" outlineLevel="0" max="44" min="44" style="233" width="14.14"/>
    <col collapsed="false" customWidth="true" hidden="false" outlineLevel="0" max="46" min="45" style="233" width="13.29"/>
    <col collapsed="false" customWidth="true" hidden="false" outlineLevel="0" max="47" min="47" style="233" width="10.71"/>
    <col collapsed="false" customWidth="true" hidden="false" outlineLevel="0" max="48" min="48" style="233" width="15.71"/>
    <col collapsed="false" customWidth="false" hidden="false" outlineLevel="0" max="16384" min="49" style="233" width="9.14"/>
  </cols>
  <sheetData>
    <row r="1" customFormat="false" ht="18.75" hidden="false" customHeight="false" outlineLevel="0" collapsed="false">
      <c r="AV1" s="4" t="s">
        <v>0</v>
      </c>
    </row>
    <row r="2" customFormat="false" ht="18.75" hidden="false" customHeight="false" outlineLevel="0" collapsed="false">
      <c r="AV2" s="6" t="s">
        <v>1</v>
      </c>
    </row>
    <row r="3" customFormat="false" ht="18.75" hidden="false" customHeight="false" outlineLevel="0" collapsed="false">
      <c r="AV3" s="6" t="s">
        <v>2</v>
      </c>
    </row>
    <row r="4" customFormat="false" ht="18.75" hidden="false" customHeight="false" outlineLevel="0" collapsed="false">
      <c r="AV4" s="6"/>
    </row>
    <row r="5" customFormat="false" ht="18.75" hidden="false" customHeight="true" outlineLevel="0" collapsed="false">
      <c r="A5" s="8" t="str">
        <f aca="false">'6.2. Паспорт фин осв ввод'!A4:G4</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row>
    <row r="6" customFormat="false" ht="18.75" hidden="false" customHeight="false" outlineLevel="0" collapsed="false">
      <c r="A6" s="234"/>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c r="AP6" s="234"/>
      <c r="AQ6" s="234"/>
      <c r="AR6" s="234"/>
      <c r="AS6" s="234"/>
      <c r="AT6" s="234"/>
      <c r="AU6" s="234"/>
      <c r="AV6" s="6"/>
    </row>
    <row r="7" customFormat="fals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row>
    <row r="8" customFormat="false" ht="18.75" hidden="false" customHeight="false" outlineLevel="0" collapsed="false">
      <c r="A8" s="12"/>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row>
    <row r="9" customFormat="false" ht="18.75" hidden="false" customHeight="false" outlineLevel="0" collapsed="false">
      <c r="A9" s="46" t="str">
        <f aca="false">'6.1. Паспорт сетевой график'!A9:L9</f>
        <v>Акционерное общество "Южные электрические сети Камчатки"</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customFormat="false" ht="18.75" hidden="false" customHeight="fals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row>
    <row r="11" customFormat="false" ht="18.75" hidden="false" customHeight="false" outlineLevel="0" collapsed="false">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row>
    <row r="12" customFormat="false" ht="18.75" hidden="false" customHeight="false" outlineLevel="0" collapsed="false">
      <c r="A12" s="12" t="str">
        <f aca="false">'6.1. Паспорт сетевой график'!A12:L12</f>
        <v>G_525-33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customFormat="false" ht="18.75" hidden="false" customHeight="fals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row>
    <row r="14" customFormat="false" ht="18.75" hidden="false" customHeight="fals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row>
    <row r="15" customFormat="false" ht="18.75" hidden="false" customHeight="false" outlineLevel="0" collapsed="false">
      <c r="A15" s="46" t="str">
        <f aca="false">'6.1. Паспорт сетевой график'!A15:L15</f>
        <v>Техническое перевооружение ДЭС-11 с. Тигиль с заменой ДГ мощностью 0.8 МВт на новый ДГ мощностью 1 МВт</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row>
    <row r="16" customFormat="false" ht="18.75" hidden="false" customHeight="fals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row>
    <row r="17" customFormat="false" ht="15" hidden="false" customHeight="false" outlineLevel="0" collapsed="false">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row>
    <row r="18" customFormat="false" ht="14.25" hidden="false" customHeight="true" outlineLevel="0" collapsed="false">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90"/>
      <c r="AO18" s="90"/>
      <c r="AP18" s="90"/>
      <c r="AQ18" s="90"/>
      <c r="AR18" s="90"/>
      <c r="AS18" s="90"/>
      <c r="AT18" s="90"/>
      <c r="AU18" s="90"/>
      <c r="AV18" s="90"/>
    </row>
    <row r="19" customFormat="false" ht="15" hidden="false" customHeight="false" outlineLevel="0" collapsed="false">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c r="AP19" s="90"/>
      <c r="AQ19" s="90"/>
      <c r="AR19" s="90"/>
      <c r="AS19" s="90"/>
      <c r="AT19" s="90"/>
      <c r="AU19" s="90"/>
      <c r="AV19" s="90"/>
    </row>
    <row r="20" s="235" customFormat="tru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row>
    <row r="21" s="235" customFormat="true" ht="15" hidden="false" customHeight="false" outlineLevel="0" collapsed="false">
      <c r="A21" s="236" t="s">
        <v>455</v>
      </c>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236"/>
      <c r="AM21" s="236"/>
      <c r="AN21" s="236"/>
      <c r="AO21" s="236"/>
      <c r="AP21" s="236"/>
      <c r="AQ21" s="236"/>
      <c r="AR21" s="236"/>
      <c r="AS21" s="236"/>
      <c r="AT21" s="236"/>
      <c r="AU21" s="236"/>
      <c r="AV21" s="236"/>
    </row>
    <row r="22" s="235" customFormat="true" ht="58.5" hidden="false" customHeight="true" outlineLevel="0" collapsed="false">
      <c r="A22" s="237" t="s">
        <v>456</v>
      </c>
      <c r="B22" s="238" t="s">
        <v>457</v>
      </c>
      <c r="C22" s="237" t="s">
        <v>458</v>
      </c>
      <c r="D22" s="237" t="s">
        <v>459</v>
      </c>
      <c r="E22" s="237" t="s">
        <v>460</v>
      </c>
      <c r="F22" s="237"/>
      <c r="G22" s="237"/>
      <c r="H22" s="237"/>
      <c r="I22" s="237"/>
      <c r="J22" s="237"/>
      <c r="K22" s="237"/>
      <c r="L22" s="237"/>
      <c r="M22" s="237" t="s">
        <v>461</v>
      </c>
      <c r="N22" s="237" t="s">
        <v>462</v>
      </c>
      <c r="O22" s="237" t="s">
        <v>463</v>
      </c>
      <c r="P22" s="237" t="s">
        <v>464</v>
      </c>
      <c r="Q22" s="237" t="s">
        <v>465</v>
      </c>
      <c r="R22" s="237" t="s">
        <v>466</v>
      </c>
      <c r="S22" s="237" t="s">
        <v>467</v>
      </c>
      <c r="T22" s="237"/>
      <c r="U22" s="239" t="s">
        <v>468</v>
      </c>
      <c r="V22" s="239" t="s">
        <v>469</v>
      </c>
      <c r="W22" s="237" t="s">
        <v>470</v>
      </c>
      <c r="X22" s="237" t="s">
        <v>471</v>
      </c>
      <c r="Y22" s="237" t="s">
        <v>472</v>
      </c>
      <c r="Z22" s="240" t="s">
        <v>473</v>
      </c>
      <c r="AA22" s="237" t="s">
        <v>474</v>
      </c>
      <c r="AB22" s="237" t="s">
        <v>475</v>
      </c>
      <c r="AC22" s="237" t="s">
        <v>476</v>
      </c>
      <c r="AD22" s="237" t="s">
        <v>477</v>
      </c>
      <c r="AE22" s="237" t="s">
        <v>478</v>
      </c>
      <c r="AF22" s="237" t="s">
        <v>479</v>
      </c>
      <c r="AG22" s="237"/>
      <c r="AH22" s="237"/>
      <c r="AI22" s="237"/>
      <c r="AJ22" s="237"/>
      <c r="AK22" s="237"/>
      <c r="AL22" s="237" t="s">
        <v>480</v>
      </c>
      <c r="AM22" s="237"/>
      <c r="AN22" s="237"/>
      <c r="AO22" s="237"/>
      <c r="AP22" s="237" t="s">
        <v>481</v>
      </c>
      <c r="AQ22" s="237"/>
      <c r="AR22" s="237" t="s">
        <v>482</v>
      </c>
      <c r="AS22" s="237" t="s">
        <v>483</v>
      </c>
      <c r="AT22" s="237" t="s">
        <v>484</v>
      </c>
      <c r="AU22" s="237" t="s">
        <v>485</v>
      </c>
      <c r="AV22" s="241" t="s">
        <v>486</v>
      </c>
    </row>
    <row r="23" s="235" customFormat="true" ht="64.5" hidden="false" customHeight="true" outlineLevel="0" collapsed="false">
      <c r="A23" s="237"/>
      <c r="B23" s="238"/>
      <c r="C23" s="237"/>
      <c r="D23" s="237"/>
      <c r="E23" s="239" t="s">
        <v>487</v>
      </c>
      <c r="F23" s="242" t="s">
        <v>437</v>
      </c>
      <c r="G23" s="242" t="s">
        <v>439</v>
      </c>
      <c r="H23" s="242" t="s">
        <v>441</v>
      </c>
      <c r="I23" s="243" t="s">
        <v>488</v>
      </c>
      <c r="J23" s="243" t="s">
        <v>489</v>
      </c>
      <c r="K23" s="243" t="s">
        <v>490</v>
      </c>
      <c r="L23" s="242" t="s">
        <v>240</v>
      </c>
      <c r="M23" s="237"/>
      <c r="N23" s="237"/>
      <c r="O23" s="237"/>
      <c r="P23" s="237"/>
      <c r="Q23" s="237"/>
      <c r="R23" s="237"/>
      <c r="S23" s="244" t="s">
        <v>320</v>
      </c>
      <c r="T23" s="244" t="s">
        <v>321</v>
      </c>
      <c r="U23" s="239"/>
      <c r="V23" s="239"/>
      <c r="W23" s="237"/>
      <c r="X23" s="237"/>
      <c r="Y23" s="237"/>
      <c r="Z23" s="237"/>
      <c r="AA23" s="237"/>
      <c r="AB23" s="237"/>
      <c r="AC23" s="237"/>
      <c r="AD23" s="237"/>
      <c r="AE23" s="237"/>
      <c r="AF23" s="237" t="s">
        <v>491</v>
      </c>
      <c r="AG23" s="237"/>
      <c r="AH23" s="237" t="s">
        <v>492</v>
      </c>
      <c r="AI23" s="237"/>
      <c r="AJ23" s="237" t="s">
        <v>493</v>
      </c>
      <c r="AK23" s="237" t="s">
        <v>494</v>
      </c>
      <c r="AL23" s="237" t="s">
        <v>495</v>
      </c>
      <c r="AM23" s="237" t="s">
        <v>496</v>
      </c>
      <c r="AN23" s="237" t="s">
        <v>497</v>
      </c>
      <c r="AO23" s="237" t="s">
        <v>498</v>
      </c>
      <c r="AP23" s="237" t="s">
        <v>499</v>
      </c>
      <c r="AQ23" s="245" t="s">
        <v>321</v>
      </c>
      <c r="AR23" s="237"/>
      <c r="AS23" s="237"/>
      <c r="AT23" s="237"/>
      <c r="AU23" s="237"/>
      <c r="AV23" s="241"/>
    </row>
    <row r="24" s="235" customFormat="true" ht="96.75" hidden="false" customHeight="true" outlineLevel="0" collapsed="false">
      <c r="A24" s="237"/>
      <c r="B24" s="238"/>
      <c r="C24" s="237"/>
      <c r="D24" s="237"/>
      <c r="E24" s="239"/>
      <c r="F24" s="242"/>
      <c r="G24" s="242"/>
      <c r="H24" s="242"/>
      <c r="I24" s="243"/>
      <c r="J24" s="243"/>
      <c r="K24" s="243"/>
      <c r="L24" s="242"/>
      <c r="M24" s="237"/>
      <c r="N24" s="237"/>
      <c r="O24" s="237"/>
      <c r="P24" s="237"/>
      <c r="Q24" s="237"/>
      <c r="R24" s="237"/>
      <c r="S24" s="244"/>
      <c r="T24" s="244"/>
      <c r="U24" s="239"/>
      <c r="V24" s="239"/>
      <c r="W24" s="237"/>
      <c r="X24" s="237"/>
      <c r="Y24" s="237"/>
      <c r="Z24" s="237"/>
      <c r="AA24" s="237"/>
      <c r="AB24" s="237"/>
      <c r="AC24" s="237"/>
      <c r="AD24" s="237"/>
      <c r="AE24" s="237"/>
      <c r="AF24" s="237" t="s">
        <v>500</v>
      </c>
      <c r="AG24" s="237" t="s">
        <v>501</v>
      </c>
      <c r="AH24" s="244" t="s">
        <v>320</v>
      </c>
      <c r="AI24" s="244" t="s">
        <v>321</v>
      </c>
      <c r="AJ24" s="237"/>
      <c r="AK24" s="237"/>
      <c r="AL24" s="237"/>
      <c r="AM24" s="237"/>
      <c r="AN24" s="237"/>
      <c r="AO24" s="237"/>
      <c r="AP24" s="237"/>
      <c r="AQ24" s="245"/>
      <c r="AR24" s="237"/>
      <c r="AS24" s="237"/>
      <c r="AT24" s="237"/>
      <c r="AU24" s="237"/>
      <c r="AV24" s="241"/>
    </row>
    <row r="25" s="247" customFormat="true" ht="11.25" hidden="false" customHeight="false" outlineLevel="0" collapsed="false">
      <c r="A25" s="246" t="n">
        <v>1</v>
      </c>
      <c r="B25" s="246" t="n">
        <v>2</v>
      </c>
      <c r="C25" s="246" t="n">
        <v>4</v>
      </c>
      <c r="D25" s="246" t="n">
        <v>5</v>
      </c>
      <c r="E25" s="246" t="n">
        <v>6</v>
      </c>
      <c r="F25" s="246" t="n">
        <f aca="false">E25+1</f>
        <v>7</v>
      </c>
      <c r="G25" s="246" t="n">
        <f aca="false">F25+1</f>
        <v>8</v>
      </c>
      <c r="H25" s="246" t="n">
        <f aca="false">G25+1</f>
        <v>9</v>
      </c>
      <c r="I25" s="246" t="n">
        <f aca="false">H25+1</f>
        <v>10</v>
      </c>
      <c r="J25" s="246" t="n">
        <f aca="false">I25+1</f>
        <v>11</v>
      </c>
      <c r="K25" s="246" t="n">
        <f aca="false">J25+1</f>
        <v>12</v>
      </c>
      <c r="L25" s="246" t="n">
        <f aca="false">K25+1</f>
        <v>13</v>
      </c>
      <c r="M25" s="246" t="n">
        <f aca="false">L25+1</f>
        <v>14</v>
      </c>
      <c r="N25" s="246" t="n">
        <f aca="false">M25+1</f>
        <v>15</v>
      </c>
      <c r="O25" s="246" t="n">
        <f aca="false">N25+1</f>
        <v>16</v>
      </c>
      <c r="P25" s="246" t="n">
        <f aca="false">O25+1</f>
        <v>17</v>
      </c>
      <c r="Q25" s="246" t="n">
        <f aca="false">P25+1</f>
        <v>18</v>
      </c>
      <c r="R25" s="246" t="n">
        <f aca="false">Q25+1</f>
        <v>19</v>
      </c>
      <c r="S25" s="246" t="n">
        <f aca="false">R25+1</f>
        <v>20</v>
      </c>
      <c r="T25" s="246" t="n">
        <f aca="false">S25+1</f>
        <v>21</v>
      </c>
      <c r="U25" s="246" t="n">
        <f aca="false">T25+1</f>
        <v>22</v>
      </c>
      <c r="V25" s="246" t="n">
        <f aca="false">U25+1</f>
        <v>23</v>
      </c>
      <c r="W25" s="246" t="n">
        <f aca="false">V25+1</f>
        <v>24</v>
      </c>
      <c r="X25" s="246" t="n">
        <f aca="false">W25+1</f>
        <v>25</v>
      </c>
      <c r="Y25" s="246" t="n">
        <f aca="false">X25+1</f>
        <v>26</v>
      </c>
      <c r="Z25" s="246" t="n">
        <f aca="false">Y25+1</f>
        <v>27</v>
      </c>
      <c r="AA25" s="246" t="n">
        <f aca="false">Z25+1</f>
        <v>28</v>
      </c>
      <c r="AB25" s="246" t="n">
        <f aca="false">AA25+1</f>
        <v>29</v>
      </c>
      <c r="AC25" s="246" t="n">
        <f aca="false">AB25+1</f>
        <v>30</v>
      </c>
      <c r="AD25" s="246" t="n">
        <f aca="false">AC25+1</f>
        <v>31</v>
      </c>
      <c r="AE25" s="246" t="n">
        <f aca="false">AD25+1</f>
        <v>32</v>
      </c>
      <c r="AF25" s="246" t="n">
        <f aca="false">AE25+1</f>
        <v>33</v>
      </c>
      <c r="AG25" s="246" t="n">
        <f aca="false">AF25+1</f>
        <v>34</v>
      </c>
      <c r="AH25" s="246" t="n">
        <f aca="false">AG25+1</f>
        <v>35</v>
      </c>
      <c r="AI25" s="246" t="n">
        <f aca="false">AH25+1</f>
        <v>36</v>
      </c>
      <c r="AJ25" s="246" t="n">
        <f aca="false">AI25+1</f>
        <v>37</v>
      </c>
      <c r="AK25" s="246" t="n">
        <f aca="false">AJ25+1</f>
        <v>38</v>
      </c>
      <c r="AL25" s="246" t="n">
        <f aca="false">AK25+1</f>
        <v>39</v>
      </c>
      <c r="AM25" s="246" t="n">
        <f aca="false">AL25+1</f>
        <v>40</v>
      </c>
      <c r="AN25" s="246" t="n">
        <f aca="false">AM25+1</f>
        <v>41</v>
      </c>
      <c r="AO25" s="246" t="n">
        <f aca="false">AN25+1</f>
        <v>42</v>
      </c>
      <c r="AP25" s="246" t="n">
        <f aca="false">AO25+1</f>
        <v>43</v>
      </c>
      <c r="AQ25" s="246" t="n">
        <f aca="false">AP25+1</f>
        <v>44</v>
      </c>
      <c r="AR25" s="246" t="n">
        <f aca="false">AQ25+1</f>
        <v>45</v>
      </c>
      <c r="AS25" s="246" t="n">
        <f aca="false">AR25+1</f>
        <v>46</v>
      </c>
      <c r="AT25" s="246" t="n">
        <f aca="false">AS25+1</f>
        <v>47</v>
      </c>
      <c r="AU25" s="246" t="n">
        <f aca="false">AT25+1</f>
        <v>48</v>
      </c>
      <c r="AV25" s="246" t="n">
        <f aca="false">AU25+1</f>
        <v>49</v>
      </c>
    </row>
    <row r="26" s="257" customFormat="true" ht="24" hidden="false" customHeight="true" outlineLevel="0" collapsed="false">
      <c r="A26" s="248" t="n">
        <v>1</v>
      </c>
      <c r="B26" s="249" t="s">
        <v>502</v>
      </c>
      <c r="C26" s="249" t="s">
        <v>23</v>
      </c>
      <c r="D26" s="250" t="n">
        <v>45657</v>
      </c>
      <c r="E26" s="249" t="s">
        <v>23</v>
      </c>
      <c r="F26" s="251" t="n">
        <v>1</v>
      </c>
      <c r="G26" s="249" t="s">
        <v>23</v>
      </c>
      <c r="H26" s="249" t="s">
        <v>23</v>
      </c>
      <c r="I26" s="249" t="s">
        <v>23</v>
      </c>
      <c r="J26" s="249" t="s">
        <v>23</v>
      </c>
      <c r="K26" s="249" t="s">
        <v>23</v>
      </c>
      <c r="L26" s="249" t="s">
        <v>23</v>
      </c>
      <c r="M26" s="249" t="s">
        <v>503</v>
      </c>
      <c r="N26" s="252" t="s">
        <v>504</v>
      </c>
      <c r="O26" s="249" t="s">
        <v>505</v>
      </c>
      <c r="P26" s="249" t="n">
        <v>9288.84624</v>
      </c>
      <c r="Q26" s="252" t="s">
        <v>506</v>
      </c>
      <c r="R26" s="249" t="n">
        <f aca="false">P26</f>
        <v>9288.84624</v>
      </c>
      <c r="S26" s="252" t="s">
        <v>507</v>
      </c>
      <c r="T26" s="252" t="s">
        <v>507</v>
      </c>
      <c r="U26" s="252" t="n">
        <v>6</v>
      </c>
      <c r="V26" s="252" t="n">
        <v>6</v>
      </c>
      <c r="W26" s="252" t="s">
        <v>508</v>
      </c>
      <c r="X26" s="253" t="n">
        <v>7846.48262</v>
      </c>
      <c r="Y26" s="252"/>
      <c r="Z26" s="249" t="n">
        <v>1</v>
      </c>
      <c r="AA26" s="253" t="n">
        <v>4961.75539</v>
      </c>
      <c r="AB26" s="249" t="n">
        <f aca="false">AA26</f>
        <v>4961.75539</v>
      </c>
      <c r="AC26" s="254" t="str">
        <f aca="false">W26</f>
        <v>ГРАНИТ (ООО)</v>
      </c>
      <c r="AD26" s="249" t="n">
        <v>5954.10647</v>
      </c>
      <c r="AE26" s="249" t="n">
        <f aca="false">AD26</f>
        <v>5954.10647</v>
      </c>
      <c r="AF26" s="255" t="s">
        <v>509</v>
      </c>
      <c r="AG26" s="252" t="s">
        <v>510</v>
      </c>
      <c r="AH26" s="256" t="n">
        <v>45015</v>
      </c>
      <c r="AI26" s="256" t="n">
        <v>44952</v>
      </c>
      <c r="AJ26" s="256" t="n">
        <v>44966</v>
      </c>
      <c r="AK26" s="256" t="n">
        <v>44999</v>
      </c>
      <c r="AL26" s="249" t="s">
        <v>23</v>
      </c>
      <c r="AM26" s="249" t="s">
        <v>23</v>
      </c>
      <c r="AN26" s="249" t="s">
        <v>23</v>
      </c>
      <c r="AO26" s="249" t="s">
        <v>23</v>
      </c>
      <c r="AP26" s="256" t="n">
        <v>45019</v>
      </c>
      <c r="AQ26" s="256" t="n">
        <v>45012</v>
      </c>
      <c r="AR26" s="255" t="s">
        <v>511</v>
      </c>
      <c r="AS26" s="255" t="s">
        <v>512</v>
      </c>
      <c r="AT26" s="255" t="s">
        <v>513</v>
      </c>
      <c r="AU26" s="249" t="s">
        <v>23</v>
      </c>
      <c r="AV26" s="254" t="s">
        <v>514</v>
      </c>
    </row>
    <row r="27" s="257" customFormat="true" ht="24" hidden="false" customHeight="false" outlineLevel="0" collapsed="false">
      <c r="A27" s="248"/>
      <c r="B27" s="249"/>
      <c r="C27" s="249"/>
      <c r="D27" s="250"/>
      <c r="E27" s="249"/>
      <c r="F27" s="251"/>
      <c r="G27" s="249"/>
      <c r="H27" s="249"/>
      <c r="I27" s="249"/>
      <c r="J27" s="249"/>
      <c r="K27" s="249"/>
      <c r="L27" s="249"/>
      <c r="M27" s="249"/>
      <c r="N27" s="252"/>
      <c r="O27" s="249"/>
      <c r="P27" s="249"/>
      <c r="Q27" s="252"/>
      <c r="R27" s="249"/>
      <c r="S27" s="252"/>
      <c r="T27" s="252"/>
      <c r="U27" s="252"/>
      <c r="V27" s="252"/>
      <c r="W27" s="252" t="s">
        <v>515</v>
      </c>
      <c r="X27" s="253" t="n">
        <v>6111.79122</v>
      </c>
      <c r="Y27" s="252"/>
      <c r="Z27" s="249"/>
      <c r="AA27" s="253" t="n">
        <v>4559.84765</v>
      </c>
      <c r="AB27" s="249"/>
      <c r="AC27" s="254"/>
      <c r="AD27" s="249"/>
      <c r="AE27" s="249"/>
      <c r="AF27" s="255"/>
      <c r="AG27" s="252"/>
      <c r="AH27" s="256"/>
      <c r="AI27" s="256"/>
      <c r="AJ27" s="256"/>
      <c r="AK27" s="256"/>
      <c r="AL27" s="249"/>
      <c r="AM27" s="249"/>
      <c r="AN27" s="249"/>
      <c r="AO27" s="249"/>
      <c r="AP27" s="256"/>
      <c r="AQ27" s="256"/>
      <c r="AR27" s="255"/>
      <c r="AS27" s="255"/>
      <c r="AT27" s="255"/>
      <c r="AU27" s="249"/>
      <c r="AV27" s="254"/>
    </row>
    <row r="28" s="257" customFormat="true" ht="36" hidden="false" customHeight="false" outlineLevel="0" collapsed="false">
      <c r="A28" s="248"/>
      <c r="B28" s="249"/>
      <c r="C28" s="249"/>
      <c r="D28" s="250"/>
      <c r="E28" s="249"/>
      <c r="F28" s="251"/>
      <c r="G28" s="249"/>
      <c r="H28" s="249"/>
      <c r="I28" s="249"/>
      <c r="J28" s="249"/>
      <c r="K28" s="249"/>
      <c r="L28" s="249"/>
      <c r="M28" s="249"/>
      <c r="N28" s="252"/>
      <c r="O28" s="249"/>
      <c r="P28" s="249"/>
      <c r="Q28" s="252"/>
      <c r="R28" s="249"/>
      <c r="S28" s="252"/>
      <c r="T28" s="252"/>
      <c r="U28" s="252"/>
      <c r="V28" s="252"/>
      <c r="W28" s="252" t="s">
        <v>516</v>
      </c>
      <c r="X28" s="253" t="n">
        <v>6223.527</v>
      </c>
      <c r="Y28" s="252" t="s">
        <v>516</v>
      </c>
      <c r="Z28" s="249"/>
      <c r="AA28" s="253" t="n">
        <v>6223.527</v>
      </c>
      <c r="AB28" s="249"/>
      <c r="AC28" s="254"/>
      <c r="AD28" s="249"/>
      <c r="AE28" s="249"/>
      <c r="AF28" s="255"/>
      <c r="AG28" s="252"/>
      <c r="AH28" s="256"/>
      <c r="AI28" s="256"/>
      <c r="AJ28" s="256"/>
      <c r="AK28" s="256"/>
      <c r="AL28" s="249"/>
      <c r="AM28" s="249"/>
      <c r="AN28" s="249"/>
      <c r="AO28" s="249"/>
      <c r="AP28" s="256"/>
      <c r="AQ28" s="256"/>
      <c r="AR28" s="255"/>
      <c r="AS28" s="255"/>
      <c r="AT28" s="255"/>
      <c r="AU28" s="249"/>
      <c r="AV28" s="254"/>
    </row>
    <row r="29" s="257" customFormat="true" ht="36" hidden="false" customHeight="false" outlineLevel="0" collapsed="false">
      <c r="A29" s="248"/>
      <c r="B29" s="249"/>
      <c r="C29" s="249"/>
      <c r="D29" s="250"/>
      <c r="E29" s="249"/>
      <c r="F29" s="251"/>
      <c r="G29" s="249"/>
      <c r="H29" s="249"/>
      <c r="I29" s="249"/>
      <c r="J29" s="249"/>
      <c r="K29" s="249"/>
      <c r="L29" s="249"/>
      <c r="M29" s="249"/>
      <c r="N29" s="252"/>
      <c r="O29" s="249"/>
      <c r="P29" s="249"/>
      <c r="Q29" s="252"/>
      <c r="R29" s="249"/>
      <c r="S29" s="252"/>
      <c r="T29" s="252"/>
      <c r="U29" s="252"/>
      <c r="V29" s="252"/>
      <c r="W29" s="252" t="s">
        <v>517</v>
      </c>
      <c r="X29" s="253" t="n">
        <v>9287.51112</v>
      </c>
      <c r="Y29" s="252"/>
      <c r="Z29" s="249"/>
      <c r="AA29" s="253" t="n">
        <v>9287.51112</v>
      </c>
      <c r="AB29" s="249"/>
      <c r="AC29" s="254"/>
      <c r="AD29" s="249"/>
      <c r="AE29" s="249"/>
      <c r="AF29" s="255"/>
      <c r="AG29" s="252"/>
      <c r="AH29" s="256"/>
      <c r="AI29" s="256"/>
      <c r="AJ29" s="256"/>
      <c r="AK29" s="256"/>
      <c r="AL29" s="249"/>
      <c r="AM29" s="249"/>
      <c r="AN29" s="249"/>
      <c r="AO29" s="249"/>
      <c r="AP29" s="256"/>
      <c r="AQ29" s="256"/>
      <c r="AR29" s="255"/>
      <c r="AS29" s="255"/>
      <c r="AT29" s="255"/>
      <c r="AU29" s="249"/>
      <c r="AV29" s="254"/>
    </row>
    <row r="30" s="257" customFormat="true" ht="36" hidden="false" customHeight="false" outlineLevel="0" collapsed="false">
      <c r="A30" s="248"/>
      <c r="B30" s="249"/>
      <c r="C30" s="249"/>
      <c r="D30" s="250"/>
      <c r="E30" s="249"/>
      <c r="F30" s="251"/>
      <c r="G30" s="249"/>
      <c r="H30" s="249"/>
      <c r="I30" s="249"/>
      <c r="J30" s="249"/>
      <c r="K30" s="249"/>
      <c r="L30" s="249"/>
      <c r="M30" s="249"/>
      <c r="N30" s="252"/>
      <c r="O30" s="249"/>
      <c r="P30" s="249"/>
      <c r="Q30" s="252"/>
      <c r="R30" s="249"/>
      <c r="S30" s="252"/>
      <c r="T30" s="252"/>
      <c r="U30" s="252"/>
      <c r="V30" s="252"/>
      <c r="W30" s="252" t="s">
        <v>518</v>
      </c>
      <c r="X30" s="253" t="n">
        <v>9288.84624</v>
      </c>
      <c r="Y30" s="252"/>
      <c r="Z30" s="249"/>
      <c r="AA30" s="253" t="n">
        <v>9195.95778</v>
      </c>
      <c r="AB30" s="249"/>
      <c r="AC30" s="254"/>
      <c r="AD30" s="249"/>
      <c r="AE30" s="249"/>
      <c r="AF30" s="255"/>
      <c r="AG30" s="252"/>
      <c r="AH30" s="256"/>
      <c r="AI30" s="256"/>
      <c r="AJ30" s="256"/>
      <c r="AK30" s="256"/>
      <c r="AL30" s="249"/>
      <c r="AM30" s="249"/>
      <c r="AN30" s="249"/>
      <c r="AO30" s="249"/>
      <c r="AP30" s="256"/>
      <c r="AQ30" s="256"/>
      <c r="AR30" s="255"/>
      <c r="AS30" s="255"/>
      <c r="AT30" s="255"/>
      <c r="AU30" s="249"/>
      <c r="AV30" s="254"/>
    </row>
    <row r="31" s="257" customFormat="true" ht="24" hidden="false" customHeight="false" outlineLevel="0" collapsed="false">
      <c r="A31" s="248"/>
      <c r="B31" s="249"/>
      <c r="C31" s="249"/>
      <c r="D31" s="250"/>
      <c r="E31" s="249"/>
      <c r="F31" s="251"/>
      <c r="G31" s="249"/>
      <c r="H31" s="249"/>
      <c r="I31" s="249"/>
      <c r="J31" s="249"/>
      <c r="K31" s="249"/>
      <c r="L31" s="249"/>
      <c r="M31" s="249"/>
      <c r="N31" s="252"/>
      <c r="O31" s="249"/>
      <c r="P31" s="249"/>
      <c r="Q31" s="252"/>
      <c r="R31" s="249"/>
      <c r="S31" s="252"/>
      <c r="T31" s="252"/>
      <c r="U31" s="252"/>
      <c r="V31" s="252"/>
      <c r="W31" s="252" t="s">
        <v>519</v>
      </c>
      <c r="X31" s="253" t="n">
        <v>8270.1</v>
      </c>
      <c r="Y31" s="252"/>
      <c r="Z31" s="249"/>
      <c r="AA31" s="253" t="n">
        <v>8270.1</v>
      </c>
      <c r="AB31" s="249"/>
      <c r="AC31" s="254"/>
      <c r="AD31" s="249"/>
      <c r="AE31" s="249"/>
      <c r="AF31" s="255"/>
      <c r="AG31" s="252"/>
      <c r="AH31" s="256"/>
      <c r="AI31" s="256"/>
      <c r="AJ31" s="256"/>
      <c r="AK31" s="256"/>
      <c r="AL31" s="249"/>
      <c r="AM31" s="249"/>
      <c r="AN31" s="249"/>
      <c r="AO31" s="249"/>
      <c r="AP31" s="256"/>
      <c r="AQ31" s="256"/>
      <c r="AR31" s="255"/>
      <c r="AS31" s="255"/>
      <c r="AT31" s="255"/>
      <c r="AU31" s="249"/>
      <c r="AV31" s="254"/>
    </row>
  </sheetData>
  <mergeCells count="111">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 ref="AK23:AK24"/>
    <mergeCell ref="AL23:AL24"/>
    <mergeCell ref="AM23:AM24"/>
    <mergeCell ref="AN23:AN24"/>
    <mergeCell ref="AO23:AO24"/>
    <mergeCell ref="AP23:AP24"/>
    <mergeCell ref="AQ23:AQ24"/>
    <mergeCell ref="A26:A31"/>
    <mergeCell ref="B26:B31"/>
    <mergeCell ref="C26:C31"/>
    <mergeCell ref="D26:D31"/>
    <mergeCell ref="E26:E31"/>
    <mergeCell ref="F26:F31"/>
    <mergeCell ref="G26:G31"/>
    <mergeCell ref="H26:H31"/>
    <mergeCell ref="I26:I31"/>
    <mergeCell ref="J26:J31"/>
    <mergeCell ref="K26:K31"/>
    <mergeCell ref="L26:L31"/>
    <mergeCell ref="M26:M31"/>
    <mergeCell ref="N26:N31"/>
    <mergeCell ref="O26:O31"/>
    <mergeCell ref="P26:P31"/>
    <mergeCell ref="Q26:Q31"/>
    <mergeCell ref="R26:R31"/>
    <mergeCell ref="S26:S31"/>
    <mergeCell ref="T26:T31"/>
    <mergeCell ref="U26:U31"/>
    <mergeCell ref="V26:V31"/>
    <mergeCell ref="Z26:Z31"/>
    <mergeCell ref="AB26:AB31"/>
    <mergeCell ref="AC26:AC31"/>
    <mergeCell ref="AD26:AD31"/>
    <mergeCell ref="AE26:AE31"/>
    <mergeCell ref="AF26:AF31"/>
    <mergeCell ref="AG26:AG31"/>
    <mergeCell ref="AH26:AH31"/>
    <mergeCell ref="AI26:AI31"/>
    <mergeCell ref="AJ26:AJ31"/>
    <mergeCell ref="AK26:AK31"/>
    <mergeCell ref="AL26:AL31"/>
    <mergeCell ref="AM26:AM31"/>
    <mergeCell ref="AN26:AN31"/>
    <mergeCell ref="AO26:AO31"/>
    <mergeCell ref="AP26:AP31"/>
    <mergeCell ref="AQ26:AQ31"/>
    <mergeCell ref="AR26:AR31"/>
    <mergeCell ref="AS26:AS31"/>
    <mergeCell ref="AT26:AT31"/>
    <mergeCell ref="AU26:AU31"/>
    <mergeCell ref="AV26:AV31"/>
  </mergeCells>
  <printOptions headings="false" gridLines="false" gridLinesSet="true" horizontalCentered="true" verticalCentered="false"/>
  <pageMargins left="0.590277777777778" right="0.590277777777778" top="0.590277777777778" bottom="0.590277777777778"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H83"/>
  <sheetViews>
    <sheetView showFormulas="false" showGridLines="true" showRowColHeaders="true" showZeros="true" rightToLeft="false" tabSelected="true" showOutlineSymbols="true" defaultGridColor="true" view="pageBreakPreview" topLeftCell="A21" colorId="64" zoomScale="100" zoomScaleNormal="90" zoomScalePageLayoutView="100" workbookViewId="0">
      <selection pane="topLeft" activeCell="B30" activeCellId="0" sqref="B30"/>
    </sheetView>
  </sheetViews>
  <sheetFormatPr defaultColWidth="9.1484375" defaultRowHeight="15.75" zeroHeight="false" outlineLevelRow="0" outlineLevelCol="0"/>
  <cols>
    <col collapsed="false" customWidth="true" hidden="false" outlineLevel="0" max="1" min="1" style="258" width="66.14"/>
    <col collapsed="false" customWidth="true" hidden="false" outlineLevel="0" max="2" min="2" style="259" width="66.14"/>
    <col collapsed="false" customWidth="false" hidden="false" outlineLevel="0" max="256" min="3" style="173" width="9.14"/>
    <col collapsed="false" customWidth="true" hidden="false" outlineLevel="0" max="258" min="257" style="173" width="66.14"/>
    <col collapsed="false" customWidth="false" hidden="false" outlineLevel="0" max="512" min="259" style="173" width="9.14"/>
    <col collapsed="false" customWidth="true" hidden="false" outlineLevel="0" max="514" min="513" style="173" width="66.14"/>
    <col collapsed="false" customWidth="false" hidden="false" outlineLevel="0" max="768" min="515" style="173" width="9.14"/>
    <col collapsed="false" customWidth="true" hidden="false" outlineLevel="0" max="770" min="769" style="173" width="66.14"/>
    <col collapsed="false" customWidth="false" hidden="false" outlineLevel="0" max="1024" min="771" style="173" width="9.14"/>
    <col collapsed="false" customWidth="true" hidden="false" outlineLevel="0" max="1026" min="1025" style="173" width="66.14"/>
    <col collapsed="false" customWidth="false" hidden="false" outlineLevel="0" max="1280" min="1027" style="173" width="9.14"/>
    <col collapsed="false" customWidth="true" hidden="false" outlineLevel="0" max="1282" min="1281" style="173" width="66.14"/>
    <col collapsed="false" customWidth="false" hidden="false" outlineLevel="0" max="1536" min="1283" style="173" width="9.14"/>
    <col collapsed="false" customWidth="true" hidden="false" outlineLevel="0" max="1538" min="1537" style="173" width="66.14"/>
    <col collapsed="false" customWidth="false" hidden="false" outlineLevel="0" max="1792" min="1539" style="173" width="9.14"/>
    <col collapsed="false" customWidth="true" hidden="false" outlineLevel="0" max="1794" min="1793" style="173" width="66.14"/>
    <col collapsed="false" customWidth="false" hidden="false" outlineLevel="0" max="2048" min="1795" style="173" width="9.14"/>
    <col collapsed="false" customWidth="true" hidden="false" outlineLevel="0" max="2050" min="2049" style="173" width="66.14"/>
    <col collapsed="false" customWidth="false" hidden="false" outlineLevel="0" max="2304" min="2051" style="173" width="9.14"/>
    <col collapsed="false" customWidth="true" hidden="false" outlineLevel="0" max="2306" min="2305" style="173" width="66.14"/>
    <col collapsed="false" customWidth="false" hidden="false" outlineLevel="0" max="2560" min="2307" style="173" width="9.14"/>
    <col collapsed="false" customWidth="true" hidden="false" outlineLevel="0" max="2562" min="2561" style="173" width="66.14"/>
    <col collapsed="false" customWidth="false" hidden="false" outlineLevel="0" max="2816" min="2563" style="173" width="9.14"/>
    <col collapsed="false" customWidth="true" hidden="false" outlineLevel="0" max="2818" min="2817" style="173" width="66.14"/>
    <col collapsed="false" customWidth="false" hidden="false" outlineLevel="0" max="3072" min="2819" style="173" width="9.14"/>
    <col collapsed="false" customWidth="true" hidden="false" outlineLevel="0" max="3074" min="3073" style="173" width="66.14"/>
    <col collapsed="false" customWidth="false" hidden="false" outlineLevel="0" max="3328" min="3075" style="173" width="9.14"/>
    <col collapsed="false" customWidth="true" hidden="false" outlineLevel="0" max="3330" min="3329" style="173" width="66.14"/>
    <col collapsed="false" customWidth="false" hidden="false" outlineLevel="0" max="3584" min="3331" style="173" width="9.14"/>
    <col collapsed="false" customWidth="true" hidden="false" outlineLevel="0" max="3586" min="3585" style="173" width="66.14"/>
    <col collapsed="false" customWidth="false" hidden="false" outlineLevel="0" max="3840" min="3587" style="173" width="9.14"/>
    <col collapsed="false" customWidth="true" hidden="false" outlineLevel="0" max="3842" min="3841" style="173" width="66.14"/>
    <col collapsed="false" customWidth="false" hidden="false" outlineLevel="0" max="4096" min="3843" style="173" width="9.14"/>
    <col collapsed="false" customWidth="true" hidden="false" outlineLevel="0" max="4098" min="4097" style="173" width="66.14"/>
    <col collapsed="false" customWidth="false" hidden="false" outlineLevel="0" max="4352" min="4099" style="173" width="9.14"/>
    <col collapsed="false" customWidth="true" hidden="false" outlineLevel="0" max="4354" min="4353" style="173" width="66.14"/>
    <col collapsed="false" customWidth="false" hidden="false" outlineLevel="0" max="4608" min="4355" style="173" width="9.14"/>
    <col collapsed="false" customWidth="true" hidden="false" outlineLevel="0" max="4610" min="4609" style="173" width="66.14"/>
    <col collapsed="false" customWidth="false" hidden="false" outlineLevel="0" max="4864" min="4611" style="173" width="9.14"/>
    <col collapsed="false" customWidth="true" hidden="false" outlineLevel="0" max="4866" min="4865" style="173" width="66.14"/>
    <col collapsed="false" customWidth="false" hidden="false" outlineLevel="0" max="5120" min="4867" style="173" width="9.14"/>
    <col collapsed="false" customWidth="true" hidden="false" outlineLevel="0" max="5122" min="5121" style="173" width="66.14"/>
    <col collapsed="false" customWidth="false" hidden="false" outlineLevel="0" max="5376" min="5123" style="173" width="9.14"/>
    <col collapsed="false" customWidth="true" hidden="false" outlineLevel="0" max="5378" min="5377" style="173" width="66.14"/>
    <col collapsed="false" customWidth="false" hidden="false" outlineLevel="0" max="5632" min="5379" style="173" width="9.14"/>
    <col collapsed="false" customWidth="true" hidden="false" outlineLevel="0" max="5634" min="5633" style="173" width="66.14"/>
    <col collapsed="false" customWidth="false" hidden="false" outlineLevel="0" max="5888" min="5635" style="173" width="9.14"/>
    <col collapsed="false" customWidth="true" hidden="false" outlineLevel="0" max="5890" min="5889" style="173" width="66.14"/>
    <col collapsed="false" customWidth="false" hidden="false" outlineLevel="0" max="6144" min="5891" style="173" width="9.14"/>
    <col collapsed="false" customWidth="true" hidden="false" outlineLevel="0" max="6146" min="6145" style="173" width="66.14"/>
    <col collapsed="false" customWidth="false" hidden="false" outlineLevel="0" max="6400" min="6147" style="173" width="9.14"/>
    <col collapsed="false" customWidth="true" hidden="false" outlineLevel="0" max="6402" min="6401" style="173" width="66.14"/>
    <col collapsed="false" customWidth="false" hidden="false" outlineLevel="0" max="6656" min="6403" style="173" width="9.14"/>
    <col collapsed="false" customWidth="true" hidden="false" outlineLevel="0" max="6658" min="6657" style="173" width="66.14"/>
    <col collapsed="false" customWidth="false" hidden="false" outlineLevel="0" max="6912" min="6659" style="173" width="9.14"/>
    <col collapsed="false" customWidth="true" hidden="false" outlineLevel="0" max="6914" min="6913" style="173" width="66.14"/>
    <col collapsed="false" customWidth="false" hidden="false" outlineLevel="0" max="7168" min="6915" style="173" width="9.14"/>
    <col collapsed="false" customWidth="true" hidden="false" outlineLevel="0" max="7170" min="7169" style="173" width="66.14"/>
    <col collapsed="false" customWidth="false" hidden="false" outlineLevel="0" max="7424" min="7171" style="173" width="9.14"/>
    <col collapsed="false" customWidth="true" hidden="false" outlineLevel="0" max="7426" min="7425" style="173" width="66.14"/>
    <col collapsed="false" customWidth="false" hidden="false" outlineLevel="0" max="7680" min="7427" style="173" width="9.14"/>
    <col collapsed="false" customWidth="true" hidden="false" outlineLevel="0" max="7682" min="7681" style="173" width="66.14"/>
    <col collapsed="false" customWidth="false" hidden="false" outlineLevel="0" max="7936" min="7683" style="173" width="9.14"/>
    <col collapsed="false" customWidth="true" hidden="false" outlineLevel="0" max="7938" min="7937" style="173" width="66.14"/>
    <col collapsed="false" customWidth="false" hidden="false" outlineLevel="0" max="8192" min="7939" style="173" width="9.14"/>
    <col collapsed="false" customWidth="true" hidden="false" outlineLevel="0" max="8194" min="8193" style="173" width="66.14"/>
    <col collapsed="false" customWidth="false" hidden="false" outlineLevel="0" max="8448" min="8195" style="173" width="9.14"/>
    <col collapsed="false" customWidth="true" hidden="false" outlineLevel="0" max="8450" min="8449" style="173" width="66.14"/>
    <col collapsed="false" customWidth="false" hidden="false" outlineLevel="0" max="8704" min="8451" style="173" width="9.14"/>
    <col collapsed="false" customWidth="true" hidden="false" outlineLevel="0" max="8706" min="8705" style="173" width="66.14"/>
    <col collapsed="false" customWidth="false" hidden="false" outlineLevel="0" max="8960" min="8707" style="173" width="9.14"/>
    <col collapsed="false" customWidth="true" hidden="false" outlineLevel="0" max="8962" min="8961" style="173" width="66.14"/>
    <col collapsed="false" customWidth="false" hidden="false" outlineLevel="0" max="9216" min="8963" style="173" width="9.14"/>
    <col collapsed="false" customWidth="true" hidden="false" outlineLevel="0" max="9218" min="9217" style="173" width="66.14"/>
    <col collapsed="false" customWidth="false" hidden="false" outlineLevel="0" max="9472" min="9219" style="173" width="9.14"/>
    <col collapsed="false" customWidth="true" hidden="false" outlineLevel="0" max="9474" min="9473" style="173" width="66.14"/>
    <col collapsed="false" customWidth="false" hidden="false" outlineLevel="0" max="9728" min="9475" style="173" width="9.14"/>
    <col collapsed="false" customWidth="true" hidden="false" outlineLevel="0" max="9730" min="9729" style="173" width="66.14"/>
    <col collapsed="false" customWidth="false" hidden="false" outlineLevel="0" max="9984" min="9731" style="173" width="9.14"/>
    <col collapsed="false" customWidth="true" hidden="false" outlineLevel="0" max="9986" min="9985" style="173" width="66.14"/>
    <col collapsed="false" customWidth="false" hidden="false" outlineLevel="0" max="10240" min="9987" style="173" width="9.14"/>
    <col collapsed="false" customWidth="true" hidden="false" outlineLevel="0" max="10242" min="10241" style="173" width="66.14"/>
    <col collapsed="false" customWidth="false" hidden="false" outlineLevel="0" max="10496" min="10243" style="173" width="9.14"/>
    <col collapsed="false" customWidth="true" hidden="false" outlineLevel="0" max="10498" min="10497" style="173" width="66.14"/>
    <col collapsed="false" customWidth="false" hidden="false" outlineLevel="0" max="10752" min="10499" style="173" width="9.14"/>
    <col collapsed="false" customWidth="true" hidden="false" outlineLevel="0" max="10754" min="10753" style="173" width="66.14"/>
    <col collapsed="false" customWidth="false" hidden="false" outlineLevel="0" max="11008" min="10755" style="173" width="9.14"/>
    <col collapsed="false" customWidth="true" hidden="false" outlineLevel="0" max="11010" min="11009" style="173" width="66.14"/>
    <col collapsed="false" customWidth="false" hidden="false" outlineLevel="0" max="11264" min="11011" style="173" width="9.14"/>
    <col collapsed="false" customWidth="true" hidden="false" outlineLevel="0" max="11266" min="11265" style="173" width="66.14"/>
    <col collapsed="false" customWidth="false" hidden="false" outlineLevel="0" max="11520" min="11267" style="173" width="9.14"/>
    <col collapsed="false" customWidth="true" hidden="false" outlineLevel="0" max="11522" min="11521" style="173" width="66.14"/>
    <col collapsed="false" customWidth="false" hidden="false" outlineLevel="0" max="11776" min="11523" style="173" width="9.14"/>
    <col collapsed="false" customWidth="true" hidden="false" outlineLevel="0" max="11778" min="11777" style="173" width="66.14"/>
    <col collapsed="false" customWidth="false" hidden="false" outlineLevel="0" max="12032" min="11779" style="173" width="9.14"/>
    <col collapsed="false" customWidth="true" hidden="false" outlineLevel="0" max="12034" min="12033" style="173" width="66.14"/>
    <col collapsed="false" customWidth="false" hidden="false" outlineLevel="0" max="12288" min="12035" style="173" width="9.14"/>
    <col collapsed="false" customWidth="true" hidden="false" outlineLevel="0" max="12290" min="12289" style="173" width="66.14"/>
    <col collapsed="false" customWidth="false" hidden="false" outlineLevel="0" max="12544" min="12291" style="173" width="9.14"/>
    <col collapsed="false" customWidth="true" hidden="false" outlineLevel="0" max="12546" min="12545" style="173" width="66.14"/>
    <col collapsed="false" customWidth="false" hidden="false" outlineLevel="0" max="12800" min="12547" style="173" width="9.14"/>
    <col collapsed="false" customWidth="true" hidden="false" outlineLevel="0" max="12802" min="12801" style="173" width="66.14"/>
    <col collapsed="false" customWidth="false" hidden="false" outlineLevel="0" max="13056" min="12803" style="173" width="9.14"/>
    <col collapsed="false" customWidth="true" hidden="false" outlineLevel="0" max="13058" min="13057" style="173" width="66.14"/>
    <col collapsed="false" customWidth="false" hidden="false" outlineLevel="0" max="13312" min="13059" style="173" width="9.14"/>
    <col collapsed="false" customWidth="true" hidden="false" outlineLevel="0" max="13314" min="13313" style="173" width="66.14"/>
    <col collapsed="false" customWidth="false" hidden="false" outlineLevel="0" max="13568" min="13315" style="173" width="9.14"/>
    <col collapsed="false" customWidth="true" hidden="false" outlineLevel="0" max="13570" min="13569" style="173" width="66.14"/>
    <col collapsed="false" customWidth="false" hidden="false" outlineLevel="0" max="13824" min="13571" style="173" width="9.14"/>
    <col collapsed="false" customWidth="true" hidden="false" outlineLevel="0" max="13826" min="13825" style="173" width="66.14"/>
    <col collapsed="false" customWidth="false" hidden="false" outlineLevel="0" max="14080" min="13827" style="173" width="9.14"/>
    <col collapsed="false" customWidth="true" hidden="false" outlineLevel="0" max="14082" min="14081" style="173" width="66.14"/>
    <col collapsed="false" customWidth="false" hidden="false" outlineLevel="0" max="14336" min="14083" style="173" width="9.14"/>
    <col collapsed="false" customWidth="true" hidden="false" outlineLevel="0" max="14338" min="14337" style="173" width="66.14"/>
    <col collapsed="false" customWidth="false" hidden="false" outlineLevel="0" max="14592" min="14339" style="173" width="9.14"/>
    <col collapsed="false" customWidth="true" hidden="false" outlineLevel="0" max="14594" min="14593" style="173" width="66.14"/>
    <col collapsed="false" customWidth="false" hidden="false" outlineLevel="0" max="14848" min="14595" style="173" width="9.14"/>
    <col collapsed="false" customWidth="true" hidden="false" outlineLevel="0" max="14850" min="14849" style="173" width="66.14"/>
    <col collapsed="false" customWidth="false" hidden="false" outlineLevel="0" max="15104" min="14851" style="173" width="9.14"/>
    <col collapsed="false" customWidth="true" hidden="false" outlineLevel="0" max="15106" min="15105" style="173" width="66.14"/>
    <col collapsed="false" customWidth="false" hidden="false" outlineLevel="0" max="15360" min="15107" style="173" width="9.14"/>
    <col collapsed="false" customWidth="true" hidden="false" outlineLevel="0" max="15362" min="15361" style="173" width="66.14"/>
    <col collapsed="false" customWidth="false" hidden="false" outlineLevel="0" max="15616" min="15363" style="173" width="9.14"/>
    <col collapsed="false" customWidth="true" hidden="false" outlineLevel="0" max="15618" min="15617" style="173" width="66.14"/>
    <col collapsed="false" customWidth="false" hidden="false" outlineLevel="0" max="15872" min="15619" style="173" width="9.14"/>
    <col collapsed="false" customWidth="true" hidden="false" outlineLevel="0" max="15874" min="15873" style="173" width="66.14"/>
    <col collapsed="false" customWidth="false" hidden="false" outlineLevel="0" max="16128" min="15875" style="173" width="9.14"/>
    <col collapsed="false" customWidth="true" hidden="false" outlineLevel="0" max="16130" min="16129" style="173" width="66.14"/>
    <col collapsed="false" customWidth="false" hidden="false" outlineLevel="0" max="16384" min="16131" style="173" width="9.14"/>
  </cols>
  <sheetData>
    <row r="1" customFormat="false" ht="18.75" hidden="false" customHeight="false" outlineLevel="0" collapsed="false">
      <c r="B1" s="260" t="s">
        <v>0</v>
      </c>
    </row>
    <row r="2" customFormat="false" ht="18.75" hidden="false" customHeight="false" outlineLevel="0" collapsed="false">
      <c r="B2" s="261" t="s">
        <v>1</v>
      </c>
    </row>
    <row r="3" customFormat="false" ht="18.75" hidden="false" customHeight="false" outlineLevel="0" collapsed="false">
      <c r="B3" s="261" t="s">
        <v>520</v>
      </c>
    </row>
    <row r="4" customFormat="false" ht="15.75" hidden="false" customHeight="false" outlineLevel="0" collapsed="false">
      <c r="B4" s="262"/>
    </row>
    <row r="5" customFormat="false" ht="18.75" hidden="false" customHeight="false" outlineLevel="0" collapsed="false">
      <c r="A5" s="263" t="str">
        <f aca="false">'7. Паспорт отчет о закупке'!A5:AV5</f>
        <v>Год раскрытия информации: 2025 год</v>
      </c>
      <c r="B5" s="263"/>
      <c r="C5" s="264"/>
      <c r="D5" s="264"/>
      <c r="E5" s="264"/>
      <c r="F5" s="264"/>
      <c r="G5" s="264"/>
      <c r="H5" s="264"/>
    </row>
    <row r="6" customFormat="false" ht="18.75" hidden="false" customHeight="false" outlineLevel="0" collapsed="false">
      <c r="A6" s="265"/>
      <c r="B6" s="266"/>
      <c r="C6" s="265"/>
      <c r="D6" s="265"/>
      <c r="E6" s="265"/>
      <c r="F6" s="265"/>
      <c r="G6" s="265"/>
      <c r="H6" s="265"/>
    </row>
    <row r="7" customFormat="false" ht="18.75" hidden="false" customHeight="false" outlineLevel="0" collapsed="false">
      <c r="A7" s="12" t="s">
        <v>4</v>
      </c>
      <c r="B7" s="12"/>
      <c r="C7" s="13"/>
      <c r="D7" s="13"/>
      <c r="E7" s="13"/>
      <c r="F7" s="13"/>
      <c r="G7" s="13"/>
      <c r="H7" s="13"/>
    </row>
    <row r="8" customFormat="false" ht="18.75" hidden="false" customHeight="false" outlineLevel="0" collapsed="false">
      <c r="A8" s="13"/>
      <c r="B8" s="267"/>
      <c r="C8" s="13"/>
      <c r="D8" s="13"/>
      <c r="E8" s="13"/>
      <c r="F8" s="13"/>
      <c r="G8" s="13"/>
      <c r="H8" s="13"/>
    </row>
    <row r="9" customFormat="false" ht="18.75" hidden="false" customHeight="false" outlineLevel="0" collapsed="false">
      <c r="A9" s="46" t="str">
        <f aca="false">'7. Паспорт отчет о закупке'!A9:AV9</f>
        <v>Акционерное общество "Южные электрические сети Камчатки"</v>
      </c>
      <c r="B9" s="46"/>
      <c r="C9" s="16"/>
      <c r="D9" s="16"/>
      <c r="E9" s="16"/>
      <c r="F9" s="16"/>
      <c r="G9" s="16"/>
      <c r="H9" s="16"/>
    </row>
    <row r="10" customFormat="false" ht="18.75" hidden="false" customHeight="false" outlineLevel="0" collapsed="false">
      <c r="A10" s="17" t="s">
        <v>6</v>
      </c>
      <c r="B10" s="17"/>
      <c r="C10" s="18"/>
      <c r="D10" s="18"/>
      <c r="E10" s="18"/>
      <c r="F10" s="18"/>
      <c r="G10" s="18"/>
      <c r="H10" s="18"/>
    </row>
    <row r="11" customFormat="false" ht="18.75" hidden="false" customHeight="false" outlineLevel="0" collapsed="false">
      <c r="A11" s="13"/>
      <c r="B11" s="267"/>
      <c r="C11" s="13"/>
      <c r="D11" s="13"/>
      <c r="E11" s="13"/>
      <c r="F11" s="13"/>
      <c r="G11" s="13"/>
      <c r="H11" s="13"/>
    </row>
    <row r="12" customFormat="false" ht="30.75" hidden="false" customHeight="true" outlineLevel="0" collapsed="false">
      <c r="A12" s="12" t="str">
        <f aca="false">'7. Паспорт отчет о закупке'!A12:AV12</f>
        <v>G_525-33</v>
      </c>
      <c r="B12" s="12"/>
      <c r="C12" s="16"/>
      <c r="D12" s="16"/>
      <c r="E12" s="16"/>
      <c r="F12" s="16"/>
      <c r="G12" s="16"/>
      <c r="H12" s="16"/>
    </row>
    <row r="13" customFormat="false" ht="18.75" hidden="false" customHeight="false" outlineLevel="0" collapsed="false">
      <c r="A13" s="17" t="s">
        <v>8</v>
      </c>
      <c r="B13" s="17"/>
      <c r="C13" s="18"/>
      <c r="D13" s="18"/>
      <c r="E13" s="18"/>
      <c r="F13" s="18"/>
      <c r="G13" s="18"/>
      <c r="H13" s="18"/>
    </row>
    <row r="14" customFormat="false" ht="18.75" hidden="false" customHeight="false" outlineLevel="0" collapsed="false">
      <c r="A14" s="89"/>
      <c r="B14" s="268"/>
      <c r="C14" s="89"/>
      <c r="D14" s="89"/>
      <c r="E14" s="89"/>
      <c r="F14" s="89"/>
      <c r="G14" s="89"/>
      <c r="H14" s="89"/>
    </row>
    <row r="15" customFormat="false" ht="38.25" hidden="false" customHeight="true" outlineLevel="0" collapsed="false">
      <c r="A15" s="269" t="str">
        <f aca="false">'7. Паспорт отчет о закупке'!A15:AV15</f>
        <v>Техническое перевооружение ДЭС-11 с. Тигиль с заменой ДГ мощностью 0.8 МВт на новый ДГ мощностью 1 МВт</v>
      </c>
      <c r="B15" s="269"/>
      <c r="C15" s="16"/>
      <c r="D15" s="16"/>
      <c r="E15" s="16"/>
      <c r="F15" s="16"/>
      <c r="G15" s="16"/>
      <c r="H15" s="16"/>
    </row>
    <row r="16" customFormat="false" ht="18.75" hidden="false" customHeight="false" outlineLevel="0" collapsed="false">
      <c r="A16" s="17" t="s">
        <v>10</v>
      </c>
      <c r="B16" s="17"/>
      <c r="C16" s="18"/>
      <c r="D16" s="18"/>
      <c r="E16" s="18"/>
      <c r="F16" s="18"/>
      <c r="G16" s="18"/>
      <c r="H16" s="18"/>
    </row>
    <row r="17" customFormat="false" ht="18.75" hidden="false" customHeight="false" outlineLevel="0" collapsed="false">
      <c r="A17" s="174"/>
      <c r="B17" s="270"/>
    </row>
    <row r="18" customFormat="false" ht="33.75" hidden="false" customHeight="true" outlineLevel="0" collapsed="false">
      <c r="A18" s="271" t="s">
        <v>521</v>
      </c>
      <c r="B18" s="271"/>
    </row>
    <row r="19" customFormat="false" ht="15.75" hidden="false" customHeight="false" outlineLevel="0" collapsed="false">
      <c r="B19" s="262"/>
    </row>
    <row r="20" customFormat="false" ht="16.5" hidden="false" customHeight="false" outlineLevel="0" collapsed="false">
      <c r="B20" s="272"/>
    </row>
    <row r="21" customFormat="false" ht="65.25" hidden="false" customHeight="true" outlineLevel="0" collapsed="false">
      <c r="A21" s="273" t="s">
        <v>522</v>
      </c>
      <c r="B21" s="274" t="str">
        <f aca="false">A15</f>
        <v>Техническое перевооружение ДЭС-11 с. Тигиль с заменой ДГ мощностью 0.8 МВт на новый ДГ мощностью 1 МВт</v>
      </c>
    </row>
    <row r="22" customFormat="false" ht="30.75" hidden="false" customHeight="false" outlineLevel="0" collapsed="false">
      <c r="A22" s="273" t="s">
        <v>523</v>
      </c>
      <c r="B22" s="274" t="s">
        <v>524</v>
      </c>
    </row>
    <row r="23" customFormat="false" ht="30.75" hidden="false" customHeight="false" outlineLevel="0" collapsed="false">
      <c r="A23" s="273" t="s">
        <v>525</v>
      </c>
      <c r="B23" s="274" t="s">
        <v>526</v>
      </c>
    </row>
    <row r="24" customFormat="false" ht="16.5" hidden="false" customHeight="false" outlineLevel="0" collapsed="false">
      <c r="A24" s="273" t="s">
        <v>527</v>
      </c>
      <c r="B24" s="274" t="s">
        <v>528</v>
      </c>
    </row>
    <row r="25" customFormat="false" ht="16.5" hidden="false" customHeight="false" outlineLevel="0" collapsed="false">
      <c r="A25" s="275" t="s">
        <v>529</v>
      </c>
      <c r="B25" s="274" t="n">
        <v>2026</v>
      </c>
    </row>
    <row r="26" customFormat="false" ht="16.5" hidden="false" customHeight="false" outlineLevel="0" collapsed="false">
      <c r="A26" s="276" t="s">
        <v>530</v>
      </c>
      <c r="B26" s="274" t="s">
        <v>154</v>
      </c>
    </row>
    <row r="27" customFormat="false" ht="29.25" hidden="false" customHeight="false" outlineLevel="0" collapsed="false">
      <c r="A27" s="277" t="s">
        <v>531</v>
      </c>
      <c r="B27" s="274" t="n">
        <f aca="false">'6.2. Паспорт фин осв ввод'!D24</f>
        <v>75.66979887</v>
      </c>
    </row>
    <row r="28" customFormat="false" ht="16.5" hidden="false" customHeight="false" outlineLevel="0" collapsed="false">
      <c r="A28" s="278" t="s">
        <v>532</v>
      </c>
      <c r="B28" s="274" t="s">
        <v>533</v>
      </c>
    </row>
    <row r="29" customFormat="false" ht="29.25" hidden="false" customHeight="false" outlineLevel="0" collapsed="false">
      <c r="A29" s="279" t="s">
        <v>534</v>
      </c>
      <c r="B29" s="274" t="n">
        <f aca="false">B30</f>
        <v>0.776967293333333</v>
      </c>
    </row>
    <row r="30" customFormat="false" ht="29.25" hidden="false" customHeight="false" outlineLevel="0" collapsed="false">
      <c r="A30" s="279" t="s">
        <v>535</v>
      </c>
      <c r="B30" s="274" t="n">
        <f aca="false">B33</f>
        <v>0.776967293333333</v>
      </c>
    </row>
    <row r="31" customFormat="false" ht="16.5" hidden="false" customHeight="false" outlineLevel="0" collapsed="false">
      <c r="A31" s="278" t="s">
        <v>536</v>
      </c>
      <c r="B31" s="274" t="s">
        <v>23</v>
      </c>
    </row>
    <row r="32" customFormat="false" ht="16.5" hidden="false" customHeight="false" outlineLevel="0" collapsed="false">
      <c r="A32" s="279" t="s">
        <v>537</v>
      </c>
      <c r="B32" s="274" t="s">
        <v>538</v>
      </c>
    </row>
    <row r="33" customFormat="false" ht="16.5" hidden="false" customHeight="false" outlineLevel="0" collapsed="false">
      <c r="A33" s="278" t="s">
        <v>539</v>
      </c>
      <c r="B33" s="274" t="n">
        <v>0.776967293333333</v>
      </c>
    </row>
    <row r="34" customFormat="false" ht="16.5" hidden="false" customHeight="false" outlineLevel="0" collapsed="false">
      <c r="A34" s="278" t="s">
        <v>540</v>
      </c>
      <c r="B34" s="280" t="n">
        <f aca="false">B33/B27</f>
        <v>0.0102678651844728</v>
      </c>
    </row>
    <row r="35" customFormat="false" ht="16.5" hidden="false" customHeight="false" outlineLevel="0" collapsed="false">
      <c r="A35" s="278" t="s">
        <v>541</v>
      </c>
      <c r="B35" s="274" t="n">
        <f aca="false">0.23309019+0.5184191</f>
        <v>0.75150929</v>
      </c>
    </row>
    <row r="36" customFormat="false" ht="16.5" hidden="false" customHeight="false" outlineLevel="0" collapsed="false">
      <c r="A36" s="278" t="s">
        <v>542</v>
      </c>
      <c r="B36" s="274" t="n">
        <v>0.62625774</v>
      </c>
    </row>
    <row r="37" customFormat="false" ht="29.25" hidden="false" customHeight="false" outlineLevel="0" collapsed="false">
      <c r="A37" s="279" t="s">
        <v>543</v>
      </c>
      <c r="B37" s="274" t="s">
        <v>23</v>
      </c>
    </row>
    <row r="38" customFormat="false" ht="16.5" hidden="false" customHeight="false" outlineLevel="0" collapsed="false">
      <c r="A38" s="278" t="s">
        <v>539</v>
      </c>
      <c r="B38" s="274" t="s">
        <v>23</v>
      </c>
    </row>
    <row r="39" customFormat="false" ht="16.5" hidden="false" customHeight="false" outlineLevel="0" collapsed="false">
      <c r="A39" s="278" t="s">
        <v>540</v>
      </c>
      <c r="B39" s="274" t="s">
        <v>23</v>
      </c>
    </row>
    <row r="40" customFormat="false" ht="16.5" hidden="false" customHeight="false" outlineLevel="0" collapsed="false">
      <c r="A40" s="278" t="s">
        <v>541</v>
      </c>
      <c r="B40" s="274" t="s">
        <v>23</v>
      </c>
    </row>
    <row r="41" customFormat="false" ht="16.5" hidden="false" customHeight="false" outlineLevel="0" collapsed="false">
      <c r="A41" s="278" t="s">
        <v>542</v>
      </c>
      <c r="B41" s="274" t="s">
        <v>23</v>
      </c>
    </row>
    <row r="42" customFormat="false" ht="29.25" hidden="false" customHeight="false" outlineLevel="0" collapsed="false">
      <c r="A42" s="279" t="s">
        <v>544</v>
      </c>
      <c r="B42" s="274" t="s">
        <v>23</v>
      </c>
    </row>
    <row r="43" customFormat="false" ht="16.5" hidden="false" customHeight="false" outlineLevel="0" collapsed="false">
      <c r="A43" s="278" t="s">
        <v>539</v>
      </c>
      <c r="B43" s="274" t="s">
        <v>23</v>
      </c>
    </row>
    <row r="44" customFormat="false" ht="16.5" hidden="false" customHeight="false" outlineLevel="0" collapsed="false">
      <c r="A44" s="278" t="s">
        <v>540</v>
      </c>
      <c r="B44" s="274" t="s">
        <v>23</v>
      </c>
    </row>
    <row r="45" customFormat="false" ht="16.5" hidden="false" customHeight="false" outlineLevel="0" collapsed="false">
      <c r="A45" s="278" t="s">
        <v>541</v>
      </c>
      <c r="B45" s="274" t="s">
        <v>23</v>
      </c>
    </row>
    <row r="46" customFormat="false" ht="16.5" hidden="false" customHeight="false" outlineLevel="0" collapsed="false">
      <c r="A46" s="278" t="s">
        <v>542</v>
      </c>
      <c r="B46" s="274" t="s">
        <v>23</v>
      </c>
    </row>
    <row r="47" customFormat="false" ht="29.25" hidden="false" customHeight="false" outlineLevel="0" collapsed="false">
      <c r="A47" s="281" t="s">
        <v>545</v>
      </c>
      <c r="B47" s="274" t="s">
        <v>23</v>
      </c>
    </row>
    <row r="48" customFormat="false" ht="16.5" hidden="false" customHeight="false" outlineLevel="0" collapsed="false">
      <c r="A48" s="282" t="s">
        <v>536</v>
      </c>
      <c r="B48" s="274" t="s">
        <v>23</v>
      </c>
    </row>
    <row r="49" customFormat="false" ht="16.5" hidden="false" customHeight="false" outlineLevel="0" collapsed="false">
      <c r="A49" s="282" t="s">
        <v>546</v>
      </c>
      <c r="B49" s="274" t="s">
        <v>23</v>
      </c>
    </row>
    <row r="50" customFormat="false" ht="16.5" hidden="false" customHeight="false" outlineLevel="0" collapsed="false">
      <c r="A50" s="282" t="s">
        <v>547</v>
      </c>
      <c r="B50" s="274" t="s">
        <v>23</v>
      </c>
    </row>
    <row r="51" customFormat="false" ht="16.5" hidden="false" customHeight="false" outlineLevel="0" collapsed="false">
      <c r="A51" s="282" t="s">
        <v>548</v>
      </c>
      <c r="B51" s="274" t="s">
        <v>23</v>
      </c>
    </row>
    <row r="52" customFormat="false" ht="16.5" hidden="false" customHeight="false" outlineLevel="0" collapsed="false">
      <c r="A52" s="275" t="s">
        <v>549</v>
      </c>
      <c r="B52" s="280" t="n">
        <f aca="false">B53/B27</f>
        <v>0.0100900134717115</v>
      </c>
    </row>
    <row r="53" customFormat="false" ht="16.5" hidden="false" customHeight="false" outlineLevel="0" collapsed="false">
      <c r="A53" s="275" t="s">
        <v>550</v>
      </c>
      <c r="B53" s="274" t="n">
        <f aca="false">0.23309019+0.5304191</f>
        <v>0.76350929</v>
      </c>
    </row>
    <row r="54" customFormat="false" ht="15" hidden="false" customHeight="false" outlineLevel="0" collapsed="false">
      <c r="A54" s="275" t="s">
        <v>551</v>
      </c>
      <c r="B54" s="280" t="n">
        <f aca="false">B55/B27</f>
        <v>0.00843477516170647</v>
      </c>
    </row>
    <row r="55" customFormat="false" ht="16.5" hidden="false" customHeight="false" outlineLevel="0" collapsed="false">
      <c r="A55" s="276" t="s">
        <v>552</v>
      </c>
      <c r="B55" s="274" t="n">
        <v>0.63825774</v>
      </c>
    </row>
    <row r="56" customFormat="false" ht="15.75" hidden="false" customHeight="true" outlineLevel="0" collapsed="false">
      <c r="A56" s="281" t="s">
        <v>553</v>
      </c>
      <c r="B56" s="274" t="s">
        <v>23</v>
      </c>
    </row>
    <row r="57" customFormat="false" ht="16.5" hidden="false" customHeight="false" outlineLevel="0" collapsed="false">
      <c r="A57" s="283" t="s">
        <v>554</v>
      </c>
      <c r="B57" s="274" t="s">
        <v>23</v>
      </c>
    </row>
    <row r="58" customFormat="false" ht="16.5" hidden="false" customHeight="false" outlineLevel="0" collapsed="false">
      <c r="A58" s="283" t="s">
        <v>555</v>
      </c>
      <c r="B58" s="274" t="s">
        <v>538</v>
      </c>
    </row>
    <row r="59" customFormat="false" ht="16.5" hidden="false" customHeight="false" outlineLevel="0" collapsed="false">
      <c r="A59" s="283" t="s">
        <v>556</v>
      </c>
      <c r="B59" s="274" t="s">
        <v>23</v>
      </c>
    </row>
    <row r="60" customFormat="false" ht="16.5" hidden="false" customHeight="false" outlineLevel="0" collapsed="false">
      <c r="A60" s="283" t="s">
        <v>557</v>
      </c>
      <c r="B60" s="274" t="s">
        <v>23</v>
      </c>
    </row>
    <row r="61" customFormat="false" ht="16.5" hidden="false" customHeight="false" outlineLevel="0" collapsed="false">
      <c r="A61" s="284" t="s">
        <v>558</v>
      </c>
      <c r="B61" s="274" t="s">
        <v>23</v>
      </c>
    </row>
    <row r="62" customFormat="false" ht="30.75" hidden="false" customHeight="false" outlineLevel="0" collapsed="false">
      <c r="A62" s="282" t="s">
        <v>559</v>
      </c>
      <c r="B62" s="274" t="s">
        <v>23</v>
      </c>
    </row>
    <row r="63" customFormat="false" ht="29.25" hidden="false" customHeight="false" outlineLevel="0" collapsed="false">
      <c r="A63" s="275" t="s">
        <v>560</v>
      </c>
      <c r="B63" s="274" t="s">
        <v>23</v>
      </c>
    </row>
    <row r="64" customFormat="false" ht="16.5" hidden="false" customHeight="false" outlineLevel="0" collapsed="false">
      <c r="A64" s="282" t="s">
        <v>536</v>
      </c>
      <c r="B64" s="274" t="s">
        <v>23</v>
      </c>
    </row>
    <row r="65" customFormat="false" ht="16.5" hidden="false" customHeight="false" outlineLevel="0" collapsed="false">
      <c r="A65" s="282" t="s">
        <v>561</v>
      </c>
      <c r="B65" s="274" t="s">
        <v>23</v>
      </c>
    </row>
    <row r="66" customFormat="false" ht="16.5" hidden="false" customHeight="false" outlineLevel="0" collapsed="false">
      <c r="A66" s="282" t="s">
        <v>562</v>
      </c>
      <c r="B66" s="274" t="s">
        <v>23</v>
      </c>
    </row>
    <row r="67" customFormat="false" ht="16.5" hidden="false" customHeight="false" outlineLevel="0" collapsed="false">
      <c r="A67" s="285" t="s">
        <v>563</v>
      </c>
      <c r="B67" s="274" t="s">
        <v>23</v>
      </c>
    </row>
    <row r="68" customFormat="false" ht="16.5" hidden="false" customHeight="false" outlineLevel="0" collapsed="false">
      <c r="A68" s="275" t="s">
        <v>564</v>
      </c>
      <c r="B68" s="274" t="s">
        <v>23</v>
      </c>
    </row>
    <row r="69" customFormat="false" ht="16.5" hidden="false" customHeight="false" outlineLevel="0" collapsed="false">
      <c r="A69" s="283" t="s">
        <v>565</v>
      </c>
      <c r="B69" s="274" t="s">
        <v>23</v>
      </c>
    </row>
    <row r="70" customFormat="false" ht="16.5" hidden="false" customHeight="false" outlineLevel="0" collapsed="false">
      <c r="A70" s="283" t="s">
        <v>566</v>
      </c>
      <c r="B70" s="274" t="s">
        <v>23</v>
      </c>
    </row>
    <row r="71" customFormat="false" ht="16.5" hidden="false" customHeight="false" outlineLevel="0" collapsed="false">
      <c r="A71" s="283" t="s">
        <v>567</v>
      </c>
      <c r="B71" s="274" t="s">
        <v>23</v>
      </c>
    </row>
    <row r="72" customFormat="false" ht="29.25" hidden="false" customHeight="false" outlineLevel="0" collapsed="false">
      <c r="A72" s="286" t="s">
        <v>568</v>
      </c>
      <c r="B72" s="274" t="s">
        <v>569</v>
      </c>
    </row>
    <row r="73" customFormat="false" ht="28.5" hidden="false" customHeight="true" outlineLevel="0" collapsed="false">
      <c r="A73" s="281" t="s">
        <v>570</v>
      </c>
      <c r="B73" s="274" t="s">
        <v>23</v>
      </c>
    </row>
    <row r="74" customFormat="false" ht="15.75" hidden="false" customHeight="false" outlineLevel="0" collapsed="false">
      <c r="A74" s="283" t="s">
        <v>571</v>
      </c>
      <c r="B74" s="274"/>
    </row>
    <row r="75" customFormat="false" ht="15.75" hidden="false" customHeight="false" outlineLevel="0" collapsed="false">
      <c r="A75" s="283" t="s">
        <v>572</v>
      </c>
      <c r="B75" s="274"/>
    </row>
    <row r="76" customFormat="false" ht="15.75" hidden="false" customHeight="false" outlineLevel="0" collapsed="false">
      <c r="A76" s="283" t="s">
        <v>573</v>
      </c>
      <c r="B76" s="274"/>
    </row>
    <row r="77" customFormat="false" ht="15.75" hidden="false" customHeight="false" outlineLevel="0" collapsed="false">
      <c r="A77" s="283" t="s">
        <v>574</v>
      </c>
      <c r="B77" s="274"/>
    </row>
    <row r="78" customFormat="false" ht="16.5" hidden="false" customHeight="false" outlineLevel="0" collapsed="false">
      <c r="A78" s="287" t="s">
        <v>575</v>
      </c>
      <c r="B78" s="274"/>
    </row>
    <row r="81" customFormat="false" ht="15.75" hidden="false" customHeight="false" outlineLevel="0" collapsed="false">
      <c r="A81" s="288"/>
      <c r="B81" s="289"/>
    </row>
    <row r="82" customFormat="false" ht="15.75" hidden="false" customHeight="false" outlineLevel="0" collapsed="false">
      <c r="B82" s="290"/>
    </row>
    <row r="83" customFormat="false" ht="15.75" hidden="false" customHeight="false" outlineLevel="0" collapsed="false">
      <c r="B83" s="291"/>
    </row>
  </sheetData>
  <mergeCells count="10">
    <mergeCell ref="A5:B5"/>
    <mergeCell ref="A7:B7"/>
    <mergeCell ref="A9:B9"/>
    <mergeCell ref="A10:B10"/>
    <mergeCell ref="A12:B12"/>
    <mergeCell ref="A13:B13"/>
    <mergeCell ref="A15:B15"/>
    <mergeCell ref="A16:B16"/>
    <mergeCell ref="A18:B18"/>
    <mergeCell ref="B73:B78"/>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6"/>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A29" activeCellId="0" sqref="A29"/>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35.85"/>
    <col collapsed="false" customWidth="true" hidden="false" outlineLevel="0" max="3" min="3" style="1" width="31.15"/>
    <col collapsed="false" customWidth="true" hidden="false" outlineLevel="0" max="4" min="4" style="1" width="25"/>
    <col collapsed="false" customWidth="true" hidden="false" outlineLevel="0" max="5" min="5" style="1" width="50"/>
    <col collapsed="false" customWidth="true" hidden="false" outlineLevel="0" max="6" min="6" style="1" width="57"/>
    <col collapsed="false" customWidth="true" hidden="false" outlineLevel="0" max="7" min="7" style="1" width="57.57"/>
    <col collapsed="false" customWidth="true" hidden="false" outlineLevel="0" max="10" min="8" style="1" width="20.57"/>
    <col collapsed="false" customWidth="true" hidden="false" outlineLevel="0" max="11" min="11" style="1" width="16"/>
    <col collapsed="false" customWidth="true" hidden="false" outlineLevel="0" max="12" min="12" style="1" width="20.57"/>
    <col collapsed="false" customWidth="true" hidden="false" outlineLevel="0" max="13" min="13" style="1" width="21.29"/>
    <col collapsed="false" customWidth="true" hidden="false" outlineLevel="0" max="14" min="14" style="1" width="23.86"/>
    <col collapsed="false" customWidth="true" hidden="false" outlineLevel="0" max="15" min="15" style="1" width="17.86"/>
    <col collapsed="false" customWidth="true" hidden="false" outlineLevel="0" max="16" min="16" style="1" width="23.86"/>
    <col collapsed="false" customWidth="true" hidden="false" outlineLevel="0" max="17" min="17" style="1" width="58"/>
    <col collapsed="false" customWidth="true" hidden="false" outlineLevel="0" max="18" min="18" style="1" width="27"/>
    <col collapsed="false" customWidth="true" hidden="false" outlineLevel="0" max="19" min="19" style="1" width="43"/>
    <col collapsed="false" customWidth="false" hidden="false" outlineLevel="0" max="16384" min="20" style="1" width="9.14"/>
  </cols>
  <sheetData>
    <row r="1" s="3" customFormat="true" ht="18.75" hidden="false" customHeight="true" outlineLevel="0" collapsed="false">
      <c r="A1" s="2"/>
      <c r="S1" s="4" t="s">
        <v>0</v>
      </c>
    </row>
    <row r="2" s="3" customFormat="true" ht="18.75" hidden="false" customHeight="true" outlineLevel="0" collapsed="false">
      <c r="A2" s="2"/>
      <c r="S2" s="6" t="s">
        <v>1</v>
      </c>
    </row>
    <row r="3" s="3" customFormat="true" ht="18.75" hidden="false" customHeight="false" outlineLevel="0" collapsed="false">
      <c r="S3" s="6" t="s">
        <v>2</v>
      </c>
    </row>
    <row r="4" s="3" customFormat="true" ht="18.75" hidden="false" customHeight="true" outlineLevel="0" collapsed="false">
      <c r="A4" s="8" t="str">
        <f aca="false">'1. паспорт местоположение'!A5:C5</f>
        <v>Год раскрытия информации: 2025 год</v>
      </c>
      <c r="B4" s="8"/>
      <c r="C4" s="8"/>
      <c r="D4" s="8"/>
      <c r="E4" s="8"/>
      <c r="F4" s="8"/>
      <c r="G4" s="8"/>
      <c r="H4" s="8"/>
      <c r="I4" s="8"/>
      <c r="J4" s="8"/>
      <c r="K4" s="8"/>
      <c r="L4" s="8"/>
      <c r="M4" s="8"/>
      <c r="N4" s="8"/>
      <c r="O4" s="8"/>
      <c r="P4" s="8"/>
      <c r="Q4" s="8"/>
      <c r="R4" s="8"/>
      <c r="S4" s="8"/>
    </row>
    <row r="5" s="3" customFormat="true" ht="18" hidden="false" customHeight="false" outlineLevel="0" collapsed="false">
      <c r="A5" s="10"/>
      <c r="B5" s="11"/>
      <c r="C5" s="11"/>
      <c r="D5" s="11"/>
      <c r="E5" s="11"/>
      <c r="F5" s="11"/>
      <c r="G5" s="11"/>
      <c r="H5" s="11"/>
      <c r="I5" s="11"/>
      <c r="J5" s="11"/>
      <c r="K5" s="11"/>
      <c r="L5" s="11"/>
      <c r="M5" s="11"/>
      <c r="N5" s="11"/>
      <c r="O5" s="11"/>
      <c r="P5" s="11"/>
      <c r="Q5" s="11"/>
      <c r="R5" s="11"/>
      <c r="S5" s="11"/>
    </row>
    <row r="6" s="3" customFormat="true" ht="18.75" hidden="false" customHeight="false" outlineLevel="0" collapsed="false">
      <c r="A6" s="12" t="s">
        <v>4</v>
      </c>
      <c r="B6" s="12"/>
      <c r="C6" s="12"/>
      <c r="D6" s="12"/>
      <c r="E6" s="12"/>
      <c r="F6" s="12"/>
      <c r="G6" s="12"/>
      <c r="H6" s="12"/>
      <c r="I6" s="12"/>
      <c r="J6" s="12"/>
      <c r="K6" s="12"/>
      <c r="L6" s="12"/>
      <c r="M6" s="12"/>
      <c r="N6" s="12"/>
      <c r="O6" s="12"/>
      <c r="P6" s="12"/>
      <c r="Q6" s="12"/>
      <c r="R6" s="12"/>
      <c r="S6" s="12"/>
      <c r="T6" s="13"/>
      <c r="U6" s="13"/>
      <c r="V6" s="13"/>
      <c r="W6" s="13"/>
      <c r="X6" s="13"/>
      <c r="Y6" s="13"/>
      <c r="Z6" s="13"/>
      <c r="AA6" s="13"/>
      <c r="AB6" s="13"/>
    </row>
    <row r="7" s="3" customFormat="true" ht="18.75" hidden="false" customHeight="false" outlineLevel="0" collapsed="false">
      <c r="A7" s="12"/>
      <c r="B7" s="12"/>
      <c r="C7" s="12"/>
      <c r="D7" s="12"/>
      <c r="E7" s="12"/>
      <c r="F7" s="12"/>
      <c r="G7" s="12"/>
      <c r="H7" s="12"/>
      <c r="I7" s="12"/>
      <c r="J7" s="12"/>
      <c r="K7" s="12"/>
      <c r="L7" s="12"/>
      <c r="M7" s="12"/>
      <c r="N7" s="12"/>
      <c r="O7" s="12"/>
      <c r="P7" s="12"/>
      <c r="Q7" s="12"/>
      <c r="R7" s="12"/>
      <c r="S7" s="12"/>
      <c r="T7" s="13"/>
      <c r="U7" s="13"/>
      <c r="V7" s="13"/>
      <c r="W7" s="13"/>
      <c r="X7" s="13"/>
      <c r="Y7" s="13"/>
      <c r="Z7" s="13"/>
      <c r="AA7" s="13"/>
      <c r="AB7" s="13"/>
    </row>
    <row r="8" s="3" customFormat="true" ht="18.75" hidden="false" customHeight="false" outlineLevel="0" collapsed="false">
      <c r="A8" s="46" t="str">
        <f aca="false">'1. паспорт местоположение'!A9:C9</f>
        <v>Акционерное общество "Южные электрические сети Камчатки"</v>
      </c>
      <c r="B8" s="46"/>
      <c r="C8" s="46"/>
      <c r="D8" s="46"/>
      <c r="E8" s="46"/>
      <c r="F8" s="46"/>
      <c r="G8" s="46"/>
      <c r="H8" s="46"/>
      <c r="I8" s="46"/>
      <c r="J8" s="46"/>
      <c r="K8" s="46"/>
      <c r="L8" s="46"/>
      <c r="M8" s="46"/>
      <c r="N8" s="46"/>
      <c r="O8" s="46"/>
      <c r="P8" s="46"/>
      <c r="Q8" s="46"/>
      <c r="R8" s="46"/>
      <c r="S8" s="46"/>
      <c r="T8" s="13"/>
      <c r="U8" s="13"/>
      <c r="V8" s="13"/>
      <c r="W8" s="13"/>
      <c r="X8" s="13"/>
      <c r="Y8" s="13"/>
      <c r="Z8" s="13"/>
      <c r="AA8" s="13"/>
      <c r="AB8" s="13"/>
    </row>
    <row r="9" s="3" customFormat="true" ht="18.75" hidden="false" customHeight="false" outlineLevel="0" collapsed="false">
      <c r="A9" s="17" t="s">
        <v>6</v>
      </c>
      <c r="B9" s="17"/>
      <c r="C9" s="17"/>
      <c r="D9" s="17"/>
      <c r="E9" s="17"/>
      <c r="F9" s="17"/>
      <c r="G9" s="17"/>
      <c r="H9" s="17"/>
      <c r="I9" s="17"/>
      <c r="J9" s="17"/>
      <c r="K9" s="17"/>
      <c r="L9" s="17"/>
      <c r="M9" s="17"/>
      <c r="N9" s="17"/>
      <c r="O9" s="17"/>
      <c r="P9" s="17"/>
      <c r="Q9" s="17"/>
      <c r="R9" s="17"/>
      <c r="S9" s="17"/>
      <c r="T9" s="13"/>
      <c r="U9" s="13"/>
      <c r="V9" s="13"/>
      <c r="W9" s="13"/>
      <c r="X9" s="13"/>
      <c r="Y9" s="13"/>
      <c r="Z9" s="13"/>
      <c r="AA9" s="13"/>
      <c r="AB9" s="13"/>
    </row>
    <row r="10" s="3" customFormat="true" ht="18.75" hidden="false" customHeight="false" outlineLevel="0" collapsed="false">
      <c r="A10" s="12"/>
      <c r="B10" s="12"/>
      <c r="C10" s="12"/>
      <c r="D10" s="12"/>
      <c r="E10" s="12"/>
      <c r="F10" s="12"/>
      <c r="G10" s="12"/>
      <c r="H10" s="12"/>
      <c r="I10" s="12"/>
      <c r="J10" s="12"/>
      <c r="K10" s="12"/>
      <c r="L10" s="12"/>
      <c r="M10" s="12"/>
      <c r="N10" s="12"/>
      <c r="O10" s="12"/>
      <c r="P10" s="12"/>
      <c r="Q10" s="12"/>
      <c r="R10" s="12"/>
      <c r="S10" s="12"/>
      <c r="T10" s="13"/>
      <c r="U10" s="13"/>
      <c r="V10" s="13"/>
      <c r="W10" s="13"/>
      <c r="X10" s="13"/>
      <c r="Y10" s="13"/>
      <c r="Z10" s="13"/>
      <c r="AA10" s="13"/>
      <c r="AB10" s="13"/>
    </row>
    <row r="11" s="3" customFormat="true" ht="18.75" hidden="false" customHeight="false" outlineLevel="0" collapsed="false">
      <c r="A11" s="12" t="str">
        <f aca="false">'1. паспорт местоположение'!A12:C12</f>
        <v>G_525-33</v>
      </c>
      <c r="B11" s="12"/>
      <c r="C11" s="12"/>
      <c r="D11" s="12"/>
      <c r="E11" s="12"/>
      <c r="F11" s="12"/>
      <c r="G11" s="12"/>
      <c r="H11" s="12"/>
      <c r="I11" s="12"/>
      <c r="J11" s="12"/>
      <c r="K11" s="12"/>
      <c r="L11" s="12"/>
      <c r="M11" s="12"/>
      <c r="N11" s="12"/>
      <c r="O11" s="12"/>
      <c r="P11" s="12"/>
      <c r="Q11" s="12"/>
      <c r="R11" s="12"/>
      <c r="S11" s="12"/>
      <c r="T11" s="13"/>
      <c r="U11" s="13"/>
      <c r="V11" s="13"/>
      <c r="W11" s="13"/>
      <c r="X11" s="13"/>
      <c r="Y11" s="13"/>
      <c r="Z11" s="13"/>
      <c r="AA11" s="13"/>
      <c r="AB11" s="13"/>
    </row>
    <row r="12" s="3" customFormat="tru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3"/>
      <c r="U12" s="13"/>
      <c r="V12" s="13"/>
      <c r="W12" s="13"/>
      <c r="X12" s="13"/>
      <c r="Y12" s="13"/>
      <c r="Z12" s="13"/>
      <c r="AA12" s="13"/>
      <c r="AB12" s="13"/>
    </row>
    <row r="13" s="21" customFormat="true" ht="15.75" hidden="false" customHeight="true" outlineLevel="0" collapsed="false">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row>
    <row r="14" s="22" customFormat="true" ht="18.75" hidden="false" customHeight="false" outlineLevel="0" collapsed="false">
      <c r="A14" s="46" t="str">
        <f aca="false">'1. паспорт местоположение'!A15:C15</f>
        <v>Техническое перевооружение ДЭС-11 с. Тигиль с заменой ДГ мощностью 0.8 МВт на новый ДГ мощностью 1 МВт</v>
      </c>
      <c r="B14" s="46"/>
      <c r="C14" s="46"/>
      <c r="D14" s="46"/>
      <c r="E14" s="46"/>
      <c r="F14" s="46"/>
      <c r="G14" s="46"/>
      <c r="H14" s="46"/>
      <c r="I14" s="46"/>
      <c r="J14" s="46"/>
      <c r="K14" s="46"/>
      <c r="L14" s="46"/>
      <c r="M14" s="46"/>
      <c r="N14" s="46"/>
      <c r="O14" s="46"/>
      <c r="P14" s="46"/>
      <c r="Q14" s="46"/>
      <c r="R14" s="46"/>
      <c r="S14" s="46"/>
      <c r="T14" s="16"/>
      <c r="U14" s="16"/>
      <c r="V14" s="16"/>
      <c r="W14" s="16"/>
      <c r="X14" s="16"/>
      <c r="Y14" s="16"/>
      <c r="Z14" s="16"/>
      <c r="AA14" s="16"/>
      <c r="AB14" s="16"/>
    </row>
    <row r="15" s="22" customFormat="true" ht="15" hidden="false" customHeight="true" outlineLevel="0" collapsed="false">
      <c r="A15" s="17" t="s">
        <v>10</v>
      </c>
      <c r="B15" s="17"/>
      <c r="C15" s="17"/>
      <c r="D15" s="17"/>
      <c r="E15" s="17"/>
      <c r="F15" s="17"/>
      <c r="G15" s="17"/>
      <c r="H15" s="17"/>
      <c r="I15" s="17"/>
      <c r="J15" s="17"/>
      <c r="K15" s="17"/>
      <c r="L15" s="17"/>
      <c r="M15" s="17"/>
      <c r="N15" s="17"/>
      <c r="O15" s="17"/>
      <c r="P15" s="17"/>
      <c r="Q15" s="17"/>
      <c r="R15" s="17"/>
      <c r="S15" s="17"/>
      <c r="T15" s="18"/>
      <c r="U15" s="18"/>
      <c r="V15" s="18"/>
      <c r="W15" s="18"/>
      <c r="X15" s="18"/>
      <c r="Y15" s="18"/>
      <c r="Z15" s="18"/>
      <c r="AA15" s="18"/>
      <c r="AB15" s="18"/>
    </row>
    <row r="16" s="22" customFormat="true" ht="15" hidden="false" customHeight="true" outlineLevel="0" collapsed="false">
      <c r="A16" s="17"/>
      <c r="B16" s="17"/>
      <c r="C16" s="17"/>
      <c r="D16" s="17"/>
      <c r="E16" s="17"/>
      <c r="F16" s="17"/>
      <c r="G16" s="17"/>
      <c r="H16" s="17"/>
      <c r="I16" s="17"/>
      <c r="J16" s="17"/>
      <c r="K16" s="17"/>
      <c r="L16" s="17"/>
      <c r="M16" s="17"/>
      <c r="N16" s="17"/>
      <c r="O16" s="17"/>
      <c r="P16" s="17"/>
      <c r="Q16" s="17"/>
      <c r="R16" s="17"/>
      <c r="S16" s="17"/>
      <c r="T16" s="24"/>
      <c r="U16" s="24"/>
      <c r="V16" s="24"/>
      <c r="W16" s="24"/>
      <c r="X16" s="24"/>
      <c r="Y16" s="24"/>
    </row>
    <row r="17" s="22" customFormat="true" ht="45.75" hidden="false" customHeight="true" outlineLevel="0" collapsed="false">
      <c r="A17" s="15" t="s">
        <v>75</v>
      </c>
      <c r="B17" s="15"/>
      <c r="C17" s="15"/>
      <c r="D17" s="15"/>
      <c r="E17" s="15"/>
      <c r="F17" s="15"/>
      <c r="G17" s="15"/>
      <c r="H17" s="15"/>
      <c r="I17" s="15"/>
      <c r="J17" s="15"/>
      <c r="K17" s="15"/>
      <c r="L17" s="15"/>
      <c r="M17" s="15"/>
      <c r="N17" s="15"/>
      <c r="O17" s="15"/>
      <c r="P17" s="15"/>
      <c r="Q17" s="15"/>
      <c r="R17" s="15"/>
      <c r="S17" s="15"/>
      <c r="T17" s="25"/>
      <c r="U17" s="25"/>
      <c r="V17" s="25"/>
      <c r="W17" s="25"/>
      <c r="X17" s="25"/>
      <c r="Y17" s="25"/>
      <c r="Z17" s="25"/>
      <c r="AA17" s="25"/>
      <c r="AB17" s="25"/>
    </row>
    <row r="18" s="22" customFormat="true" ht="15" hidden="false" customHeight="true" outlineLevel="0" collapsed="false">
      <c r="A18" s="47"/>
      <c r="B18" s="47"/>
      <c r="C18" s="47"/>
      <c r="D18" s="47"/>
      <c r="E18" s="47"/>
      <c r="F18" s="47"/>
      <c r="G18" s="47"/>
      <c r="H18" s="47"/>
      <c r="I18" s="47"/>
      <c r="J18" s="47"/>
      <c r="K18" s="47"/>
      <c r="L18" s="47"/>
      <c r="M18" s="47"/>
      <c r="N18" s="47"/>
      <c r="O18" s="47"/>
      <c r="P18" s="47"/>
      <c r="Q18" s="47"/>
      <c r="R18" s="47"/>
      <c r="S18" s="47"/>
      <c r="T18" s="24"/>
      <c r="U18" s="24"/>
      <c r="V18" s="24"/>
      <c r="W18" s="24"/>
      <c r="X18" s="24"/>
      <c r="Y18" s="24"/>
    </row>
    <row r="19" s="22" customFormat="true" ht="54" hidden="false" customHeight="true" outlineLevel="0" collapsed="false">
      <c r="A19" s="48" t="s">
        <v>12</v>
      </c>
      <c r="B19" s="48" t="s">
        <v>76</v>
      </c>
      <c r="C19" s="48" t="s">
        <v>77</v>
      </c>
      <c r="D19" s="48" t="s">
        <v>78</v>
      </c>
      <c r="E19" s="48" t="s">
        <v>79</v>
      </c>
      <c r="F19" s="48" t="s">
        <v>80</v>
      </c>
      <c r="G19" s="48" t="s">
        <v>81</v>
      </c>
      <c r="H19" s="48" t="s">
        <v>82</v>
      </c>
      <c r="I19" s="48" t="s">
        <v>83</v>
      </c>
      <c r="J19" s="48" t="s">
        <v>84</v>
      </c>
      <c r="K19" s="48" t="s">
        <v>85</v>
      </c>
      <c r="L19" s="48" t="s">
        <v>86</v>
      </c>
      <c r="M19" s="48" t="s">
        <v>87</v>
      </c>
      <c r="N19" s="48" t="s">
        <v>88</v>
      </c>
      <c r="O19" s="48" t="s">
        <v>89</v>
      </c>
      <c r="P19" s="48" t="s">
        <v>90</v>
      </c>
      <c r="Q19" s="48" t="s">
        <v>91</v>
      </c>
      <c r="R19" s="48"/>
      <c r="S19" s="49" t="s">
        <v>92</v>
      </c>
      <c r="T19" s="24"/>
      <c r="U19" s="24"/>
      <c r="V19" s="24"/>
      <c r="W19" s="24"/>
      <c r="X19" s="24"/>
      <c r="Y19" s="24"/>
    </row>
    <row r="20" s="22" customFormat="true" ht="180.75" hidden="false" customHeight="true" outlineLevel="0" collapsed="false">
      <c r="A20" s="48"/>
      <c r="B20" s="48"/>
      <c r="C20" s="48"/>
      <c r="D20" s="48"/>
      <c r="E20" s="48"/>
      <c r="F20" s="48"/>
      <c r="G20" s="48"/>
      <c r="H20" s="48"/>
      <c r="I20" s="48"/>
      <c r="J20" s="48"/>
      <c r="K20" s="48"/>
      <c r="L20" s="48"/>
      <c r="M20" s="48"/>
      <c r="N20" s="48"/>
      <c r="O20" s="48"/>
      <c r="P20" s="48"/>
      <c r="Q20" s="48" t="s">
        <v>93</v>
      </c>
      <c r="R20" s="50" t="s">
        <v>94</v>
      </c>
      <c r="S20" s="49"/>
      <c r="T20" s="17"/>
      <c r="U20" s="17"/>
      <c r="V20" s="17"/>
      <c r="W20" s="17"/>
      <c r="X20" s="17"/>
      <c r="Y20" s="17"/>
      <c r="Z20" s="30"/>
      <c r="AA20" s="30"/>
      <c r="AB20" s="30"/>
    </row>
    <row r="21" s="22" customFormat="true" ht="18.75" hidden="false" customHeight="false" outlineLevel="0" collapsed="false">
      <c r="A21" s="48" t="n">
        <v>1</v>
      </c>
      <c r="B21" s="51" t="n">
        <v>2</v>
      </c>
      <c r="C21" s="48" t="n">
        <v>3</v>
      </c>
      <c r="D21" s="51" t="n">
        <v>4</v>
      </c>
      <c r="E21" s="48" t="n">
        <v>5</v>
      </c>
      <c r="F21" s="51" t="n">
        <v>6</v>
      </c>
      <c r="G21" s="48" t="n">
        <v>7</v>
      </c>
      <c r="H21" s="51" t="n">
        <v>8</v>
      </c>
      <c r="I21" s="48" t="n">
        <v>9</v>
      </c>
      <c r="J21" s="51" t="n">
        <v>10</v>
      </c>
      <c r="K21" s="48" t="n">
        <v>11</v>
      </c>
      <c r="L21" s="51" t="n">
        <v>12</v>
      </c>
      <c r="M21" s="48" t="n">
        <v>13</v>
      </c>
      <c r="N21" s="51" t="n">
        <v>14</v>
      </c>
      <c r="O21" s="48" t="n">
        <v>15</v>
      </c>
      <c r="P21" s="51" t="n">
        <v>16</v>
      </c>
      <c r="Q21" s="48" t="n">
        <v>17</v>
      </c>
      <c r="R21" s="51" t="n">
        <v>18</v>
      </c>
      <c r="S21" s="48" t="n">
        <v>19</v>
      </c>
      <c r="T21" s="17"/>
      <c r="U21" s="17"/>
      <c r="V21" s="17"/>
      <c r="W21" s="17"/>
      <c r="X21" s="17"/>
      <c r="Y21" s="17"/>
      <c r="Z21" s="30"/>
      <c r="AA21" s="30"/>
      <c r="AB21" s="30"/>
    </row>
    <row r="22" s="22" customFormat="true" ht="32.25" hidden="true" customHeight="true" outlineLevel="0" collapsed="false">
      <c r="A22" s="52" t="n">
        <v>0</v>
      </c>
      <c r="B22" s="52" t="n">
        <v>0</v>
      </c>
      <c r="C22" s="52" t="n">
        <v>0</v>
      </c>
      <c r="D22" s="52" t="n">
        <v>0</v>
      </c>
      <c r="E22" s="52" t="n">
        <v>0</v>
      </c>
      <c r="F22" s="52" t="n">
        <v>0</v>
      </c>
      <c r="G22" s="52" t="n">
        <v>0</v>
      </c>
      <c r="H22" s="52" t="n">
        <v>0</v>
      </c>
      <c r="I22" s="52" t="n">
        <v>0</v>
      </c>
      <c r="J22" s="52" t="n">
        <v>0</v>
      </c>
      <c r="K22" s="52" t="n">
        <v>0</v>
      </c>
      <c r="L22" s="52" t="n">
        <v>0</v>
      </c>
      <c r="M22" s="52" t="n">
        <v>0</v>
      </c>
      <c r="N22" s="52" t="n">
        <v>0</v>
      </c>
      <c r="O22" s="52" t="n">
        <v>0</v>
      </c>
      <c r="P22" s="52" t="n">
        <v>0</v>
      </c>
      <c r="Q22" s="52" t="n">
        <v>0</v>
      </c>
      <c r="R22" s="52" t="n">
        <v>0</v>
      </c>
      <c r="S22" s="52" t="n">
        <v>0</v>
      </c>
      <c r="T22" s="17"/>
      <c r="U22" s="17"/>
      <c r="V22" s="17"/>
      <c r="W22" s="17"/>
      <c r="X22" s="17"/>
      <c r="Y22" s="17"/>
      <c r="Z22" s="30"/>
      <c r="AA22" s="30"/>
      <c r="AB22" s="30"/>
    </row>
    <row r="23" s="22" customFormat="true" ht="18.75" hidden="true" customHeight="false" outlineLevel="0" collapsed="false">
      <c r="A23" s="52" t="n">
        <v>0</v>
      </c>
      <c r="B23" s="52" t="n">
        <v>0</v>
      </c>
      <c r="C23" s="52" t="n">
        <v>0</v>
      </c>
      <c r="D23" s="52" t="n">
        <v>0</v>
      </c>
      <c r="E23" s="52" t="n">
        <v>0</v>
      </c>
      <c r="F23" s="52" t="n">
        <v>0</v>
      </c>
      <c r="G23" s="52" t="n">
        <v>0</v>
      </c>
      <c r="H23" s="52" t="n">
        <v>0</v>
      </c>
      <c r="I23" s="52" t="n">
        <v>0</v>
      </c>
      <c r="J23" s="52" t="n">
        <v>0</v>
      </c>
      <c r="K23" s="52" t="n">
        <v>0</v>
      </c>
      <c r="L23" s="52" t="n">
        <v>0</v>
      </c>
      <c r="M23" s="52" t="n">
        <v>0</v>
      </c>
      <c r="N23" s="52" t="n">
        <v>0</v>
      </c>
      <c r="O23" s="52" t="n">
        <v>0</v>
      </c>
      <c r="P23" s="52" t="n">
        <v>0</v>
      </c>
      <c r="Q23" s="52" t="n">
        <v>0</v>
      </c>
      <c r="R23" s="52" t="n">
        <v>0</v>
      </c>
      <c r="S23" s="52" t="n">
        <v>0</v>
      </c>
      <c r="T23" s="17"/>
      <c r="U23" s="17"/>
      <c r="V23" s="17"/>
      <c r="W23" s="17"/>
      <c r="X23" s="30"/>
      <c r="Y23" s="30"/>
      <c r="Z23" s="30"/>
      <c r="AA23" s="30"/>
      <c r="AB23" s="30"/>
    </row>
    <row r="24" s="22" customFormat="true" ht="18.75" hidden="true" customHeight="false" outlineLevel="0" collapsed="false">
      <c r="A24" s="52" t="n">
        <v>0</v>
      </c>
      <c r="B24" s="52" t="n">
        <v>0</v>
      </c>
      <c r="C24" s="52" t="n">
        <v>0</v>
      </c>
      <c r="D24" s="52" t="n">
        <v>0</v>
      </c>
      <c r="E24" s="52" t="n">
        <v>0</v>
      </c>
      <c r="F24" s="52" t="n">
        <v>0</v>
      </c>
      <c r="G24" s="52" t="n">
        <v>0</v>
      </c>
      <c r="H24" s="52" t="n">
        <v>0</v>
      </c>
      <c r="I24" s="52" t="n">
        <v>0</v>
      </c>
      <c r="J24" s="52" t="n">
        <v>0</v>
      </c>
      <c r="K24" s="52" t="n">
        <v>0</v>
      </c>
      <c r="L24" s="52" t="n">
        <v>0</v>
      </c>
      <c r="M24" s="52" t="n">
        <v>0</v>
      </c>
      <c r="N24" s="52" t="n">
        <v>0</v>
      </c>
      <c r="O24" s="52" t="n">
        <v>0</v>
      </c>
      <c r="P24" s="52" t="n">
        <v>0</v>
      </c>
      <c r="Q24" s="52" t="n">
        <v>0</v>
      </c>
      <c r="R24" s="52" t="n">
        <v>0</v>
      </c>
      <c r="S24" s="52" t="n">
        <v>0</v>
      </c>
      <c r="T24" s="17"/>
      <c r="U24" s="17"/>
      <c r="V24" s="17"/>
      <c r="W24" s="17"/>
      <c r="X24" s="30"/>
      <c r="Y24" s="30"/>
      <c r="Z24" s="30"/>
      <c r="AA24" s="30"/>
      <c r="AB24" s="30"/>
    </row>
    <row r="25" s="22" customFormat="true" ht="18.75" hidden="true" customHeight="false" outlineLevel="0" collapsed="false">
      <c r="A25" s="52" t="n">
        <v>0</v>
      </c>
      <c r="B25" s="52" t="n">
        <v>0</v>
      </c>
      <c r="C25" s="52" t="n">
        <v>0</v>
      </c>
      <c r="D25" s="52" t="n">
        <v>0</v>
      </c>
      <c r="E25" s="52" t="n">
        <v>0</v>
      </c>
      <c r="F25" s="52" t="n">
        <v>0</v>
      </c>
      <c r="G25" s="52" t="n">
        <v>0</v>
      </c>
      <c r="H25" s="52" t="n">
        <v>0</v>
      </c>
      <c r="I25" s="52" t="n">
        <v>0</v>
      </c>
      <c r="J25" s="52" t="n">
        <v>0</v>
      </c>
      <c r="K25" s="52" t="n">
        <v>0</v>
      </c>
      <c r="L25" s="52" t="n">
        <v>0</v>
      </c>
      <c r="M25" s="52" t="n">
        <v>0</v>
      </c>
      <c r="N25" s="52" t="n">
        <v>0</v>
      </c>
      <c r="O25" s="52" t="n">
        <v>0</v>
      </c>
      <c r="P25" s="52" t="n">
        <v>0</v>
      </c>
      <c r="Q25" s="52" t="n">
        <v>0</v>
      </c>
      <c r="R25" s="52" t="n">
        <v>0</v>
      </c>
      <c r="S25" s="52" t="n">
        <v>0</v>
      </c>
      <c r="T25" s="17"/>
      <c r="U25" s="17"/>
      <c r="V25" s="17"/>
      <c r="W25" s="17"/>
      <c r="X25" s="30"/>
      <c r="Y25" s="30"/>
      <c r="Z25" s="30"/>
      <c r="AA25" s="30"/>
      <c r="AB25" s="30"/>
    </row>
    <row r="26" s="22" customFormat="true" ht="18.75" hidden="true" customHeight="false" outlineLevel="0" collapsed="false">
      <c r="A26" s="52" t="n">
        <v>0</v>
      </c>
      <c r="B26" s="52" t="n">
        <v>0</v>
      </c>
      <c r="C26" s="52" t="n">
        <v>0</v>
      </c>
      <c r="D26" s="52" t="n">
        <v>0</v>
      </c>
      <c r="E26" s="52" t="n">
        <v>0</v>
      </c>
      <c r="F26" s="52" t="n">
        <v>0</v>
      </c>
      <c r="G26" s="52" t="n">
        <v>0</v>
      </c>
      <c r="H26" s="52" t="n">
        <v>0</v>
      </c>
      <c r="I26" s="52" t="n">
        <v>0</v>
      </c>
      <c r="J26" s="52" t="n">
        <v>0</v>
      </c>
      <c r="K26" s="52" t="n">
        <v>0</v>
      </c>
      <c r="L26" s="52" t="n">
        <v>0</v>
      </c>
      <c r="M26" s="52" t="n">
        <v>0</v>
      </c>
      <c r="N26" s="52" t="n">
        <v>0</v>
      </c>
      <c r="O26" s="52" t="n">
        <v>0</v>
      </c>
      <c r="P26" s="52" t="n">
        <v>0</v>
      </c>
      <c r="Q26" s="52" t="n">
        <v>0</v>
      </c>
      <c r="R26" s="52" t="n">
        <v>0</v>
      </c>
      <c r="S26" s="52" t="n">
        <v>0</v>
      </c>
      <c r="T26" s="17"/>
      <c r="U26" s="17"/>
      <c r="V26" s="17"/>
      <c r="W26" s="17"/>
      <c r="X26" s="30"/>
      <c r="Y26" s="30"/>
      <c r="Z26" s="30"/>
      <c r="AA26" s="30"/>
      <c r="AB26" s="30"/>
    </row>
    <row r="27" s="22" customFormat="true" ht="18.75" hidden="true" customHeight="false" outlineLevel="0" collapsed="false">
      <c r="A27" s="52" t="n">
        <v>0</v>
      </c>
      <c r="B27" s="52" t="n">
        <v>0</v>
      </c>
      <c r="C27" s="52" t="n">
        <v>0</v>
      </c>
      <c r="D27" s="52" t="n">
        <v>0</v>
      </c>
      <c r="E27" s="52" t="n">
        <v>0</v>
      </c>
      <c r="F27" s="52" t="n">
        <v>0</v>
      </c>
      <c r="G27" s="52" t="n">
        <v>0</v>
      </c>
      <c r="H27" s="52" t="n">
        <v>0</v>
      </c>
      <c r="I27" s="52" t="n">
        <v>0</v>
      </c>
      <c r="J27" s="52" t="n">
        <v>0</v>
      </c>
      <c r="K27" s="52" t="n">
        <v>0</v>
      </c>
      <c r="L27" s="52" t="n">
        <v>0</v>
      </c>
      <c r="M27" s="52" t="n">
        <v>0</v>
      </c>
      <c r="N27" s="52" t="n">
        <v>0</v>
      </c>
      <c r="O27" s="52" t="n">
        <v>0</v>
      </c>
      <c r="P27" s="52" t="n">
        <v>0</v>
      </c>
      <c r="Q27" s="52" t="n">
        <v>0</v>
      </c>
      <c r="R27" s="52" t="n">
        <v>0</v>
      </c>
      <c r="S27" s="52" t="n">
        <v>0</v>
      </c>
      <c r="T27" s="17"/>
      <c r="U27" s="17"/>
      <c r="V27" s="17"/>
      <c r="W27" s="17"/>
      <c r="X27" s="30"/>
      <c r="Y27" s="30"/>
      <c r="Z27" s="30"/>
      <c r="AA27" s="30"/>
      <c r="AB27" s="30"/>
    </row>
    <row r="28" s="22" customFormat="true" ht="18.75" hidden="true" customHeight="false" outlineLevel="0" collapsed="false">
      <c r="A28" s="52" t="n">
        <v>0</v>
      </c>
      <c r="B28" s="52" t="n">
        <v>0</v>
      </c>
      <c r="C28" s="52" t="n">
        <v>0</v>
      </c>
      <c r="D28" s="52" t="n">
        <v>0</v>
      </c>
      <c r="E28" s="52" t="n">
        <v>0</v>
      </c>
      <c r="F28" s="52" t="n">
        <v>0</v>
      </c>
      <c r="G28" s="52" t="n">
        <v>0</v>
      </c>
      <c r="H28" s="52" t="n">
        <v>0</v>
      </c>
      <c r="I28" s="52" t="n">
        <v>0</v>
      </c>
      <c r="J28" s="52" t="n">
        <v>0</v>
      </c>
      <c r="K28" s="52" t="n">
        <v>0</v>
      </c>
      <c r="L28" s="52" t="n">
        <v>0</v>
      </c>
      <c r="M28" s="52" t="n">
        <v>0</v>
      </c>
      <c r="N28" s="52" t="n">
        <v>0</v>
      </c>
      <c r="O28" s="52" t="n">
        <v>0</v>
      </c>
      <c r="P28" s="52" t="n">
        <v>0</v>
      </c>
      <c r="Q28" s="52" t="n">
        <v>0</v>
      </c>
      <c r="R28" s="52" t="n">
        <v>0</v>
      </c>
      <c r="S28" s="52" t="n">
        <v>0</v>
      </c>
      <c r="T28" s="17"/>
      <c r="U28" s="17"/>
      <c r="V28" s="17"/>
      <c r="W28" s="17"/>
      <c r="X28" s="30"/>
      <c r="Y28" s="30"/>
      <c r="Z28" s="30"/>
      <c r="AA28" s="30"/>
      <c r="AB28" s="30"/>
    </row>
    <row r="29" customFormat="false" ht="20.25" hidden="false" customHeight="true" outlineLevel="0" collapsed="false">
      <c r="A29" s="53" t="s">
        <v>23</v>
      </c>
      <c r="B29" s="51" t="s">
        <v>23</v>
      </c>
      <c r="C29" s="51" t="s">
        <v>23</v>
      </c>
      <c r="D29" s="51" t="s">
        <v>23</v>
      </c>
      <c r="E29" s="51" t="s">
        <v>23</v>
      </c>
      <c r="F29" s="51" t="s">
        <v>23</v>
      </c>
      <c r="G29" s="51" t="s">
        <v>23</v>
      </c>
      <c r="H29" s="51" t="s">
        <v>23</v>
      </c>
      <c r="I29" s="51" t="s">
        <v>23</v>
      </c>
      <c r="J29" s="51" t="s">
        <v>23</v>
      </c>
      <c r="K29" s="51" t="s">
        <v>23</v>
      </c>
      <c r="L29" s="51" t="s">
        <v>23</v>
      </c>
      <c r="M29" s="51" t="s">
        <v>23</v>
      </c>
      <c r="N29" s="51" t="s">
        <v>23</v>
      </c>
      <c r="O29" s="51" t="s">
        <v>23</v>
      </c>
      <c r="P29" s="51" t="s">
        <v>23</v>
      </c>
      <c r="Q29" s="51" t="s">
        <v>23</v>
      </c>
      <c r="R29" s="51" t="s">
        <v>23</v>
      </c>
      <c r="S29" s="51" t="s">
        <v>23</v>
      </c>
      <c r="T29" s="42"/>
      <c r="U29" s="42"/>
      <c r="V29" s="42"/>
      <c r="W29" s="42"/>
      <c r="X29" s="42"/>
      <c r="Y29" s="42"/>
      <c r="Z29" s="42"/>
      <c r="AA29" s="42"/>
      <c r="AB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c r="AA49" s="42"/>
      <c r="AB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c r="AA50" s="42"/>
      <c r="AB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c r="AB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c r="AA58" s="42"/>
      <c r="AB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c r="AA63" s="42"/>
      <c r="AB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c r="AA66" s="42"/>
      <c r="AB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c r="AA68" s="42"/>
      <c r="AB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c r="AA72" s="42"/>
      <c r="AB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c r="AA73" s="42"/>
      <c r="AB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c r="AA74" s="42"/>
      <c r="AB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c r="AA75" s="42"/>
      <c r="AB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c r="AA77" s="42"/>
      <c r="AB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c r="AA78" s="42"/>
      <c r="AB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c r="AA79" s="42"/>
      <c r="AB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c r="AA82" s="42"/>
      <c r="AB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c r="AA84" s="42"/>
      <c r="AB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c r="AA85" s="42"/>
      <c r="AB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c r="AA87" s="42"/>
      <c r="AB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c r="AA92" s="42"/>
      <c r="AB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c r="AA94" s="42"/>
      <c r="AB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c r="AA95" s="42"/>
      <c r="AB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c r="AA96" s="42"/>
      <c r="AB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c r="AA102" s="42"/>
      <c r="AB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c r="AA103" s="42"/>
      <c r="AB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c r="AA108" s="42"/>
      <c r="AB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c r="AA111" s="42"/>
      <c r="AB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c r="AA112" s="42"/>
      <c r="AB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c r="AA113" s="42"/>
      <c r="AB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c r="AA114" s="42"/>
      <c r="AB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c r="AA115" s="42"/>
      <c r="AB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c r="AA116" s="42"/>
      <c r="AB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c r="AA202" s="42"/>
      <c r="AB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c r="AA203" s="42"/>
      <c r="AB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c r="AA204" s="42"/>
      <c r="AB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c r="AA205" s="42"/>
      <c r="AB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c r="AA206" s="42"/>
      <c r="AB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c r="AA207" s="42"/>
      <c r="AB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c r="AA209" s="42"/>
      <c r="AB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c r="AA210" s="42"/>
      <c r="AB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c r="AA211" s="42"/>
      <c r="AB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c r="AA212" s="42"/>
      <c r="AB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c r="AB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c r="AA214" s="42"/>
      <c r="AB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c r="AA215" s="42"/>
      <c r="AB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c r="AA216" s="42"/>
      <c r="AB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c r="AA217" s="42"/>
      <c r="AB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c r="AA218" s="42"/>
      <c r="AB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c r="AA220" s="42"/>
      <c r="AB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c r="AA221" s="42"/>
      <c r="AB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c r="AA222" s="42"/>
      <c r="AB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c r="AA223" s="42"/>
      <c r="AB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c r="AA224" s="42"/>
      <c r="AB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c r="AA225" s="42"/>
      <c r="AB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c r="AA226" s="42"/>
      <c r="AB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c r="AA228" s="42"/>
      <c r="AB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c r="AA229" s="42"/>
      <c r="AB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c r="AB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c r="AB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c r="AA233" s="42"/>
      <c r="AB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c r="AA234" s="42"/>
      <c r="AB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c r="AA235" s="42"/>
      <c r="AB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c r="AA236" s="42"/>
      <c r="AB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c r="AA237" s="42"/>
      <c r="AB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c r="AA238" s="42"/>
      <c r="AB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c r="AA239" s="42"/>
      <c r="AB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c r="AA240" s="42"/>
      <c r="AB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c r="AA241" s="42"/>
      <c r="AB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c r="AA242" s="42"/>
      <c r="AB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c r="AA243" s="42"/>
      <c r="AB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c r="AA244" s="42"/>
      <c r="AB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c r="AA245" s="42"/>
      <c r="AB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c r="AA246" s="42"/>
      <c r="AB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c r="AA247" s="42"/>
      <c r="AB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c r="AA248" s="42"/>
      <c r="AB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c r="AA249" s="42"/>
      <c r="AB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c r="AA250" s="42"/>
      <c r="AB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c r="AA251" s="42"/>
      <c r="AB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c r="AA252" s="42"/>
      <c r="AB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c r="AA253" s="42"/>
      <c r="AB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c r="AA254" s="42"/>
      <c r="AB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c r="AA255" s="42"/>
      <c r="AB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c r="AA256" s="42"/>
      <c r="AB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c r="AA257" s="42"/>
      <c r="AB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c r="AA258" s="42"/>
      <c r="AB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c r="AA259" s="42"/>
      <c r="AB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c r="AA260" s="42"/>
      <c r="AB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c r="AA261" s="42"/>
      <c r="AB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c r="AA262" s="42"/>
      <c r="AB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c r="AA263" s="42"/>
      <c r="AB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c r="AA264" s="42"/>
      <c r="AB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c r="AA265" s="42"/>
      <c r="AB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c r="AA266" s="42"/>
      <c r="AB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c r="AA267" s="42"/>
      <c r="AB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c r="AA268" s="42"/>
      <c r="AB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c r="AA269" s="42"/>
      <c r="AB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c r="AA270" s="42"/>
      <c r="AB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c r="AA271" s="42"/>
      <c r="AB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c r="AA272" s="42"/>
      <c r="AB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c r="AA273" s="42"/>
      <c r="AB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c r="AA274" s="42"/>
      <c r="AB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c r="AA275" s="42"/>
      <c r="AB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c r="AA276" s="42"/>
      <c r="AB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c r="AA277" s="42"/>
      <c r="AB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c r="AA278" s="42"/>
      <c r="AB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c r="AA279" s="42"/>
      <c r="AB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c r="AA280" s="42"/>
      <c r="AB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c r="AA281" s="42"/>
      <c r="AB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c r="AA282" s="42"/>
      <c r="AB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c r="AA283" s="42"/>
      <c r="AB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c r="AA284" s="42"/>
      <c r="AB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c r="AA285" s="42"/>
      <c r="AB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c r="AA286" s="42"/>
      <c r="AB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c r="AA287" s="42"/>
      <c r="AB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c r="AA288" s="42"/>
      <c r="AB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c r="AA289" s="42"/>
      <c r="AB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c r="AA290" s="42"/>
      <c r="AB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c r="AA291" s="42"/>
      <c r="AB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c r="AA292" s="42"/>
      <c r="AB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c r="AB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c r="AA294" s="42"/>
      <c r="AB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c r="AA295" s="42"/>
      <c r="AB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c r="AA296" s="42"/>
      <c r="AB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c r="AA297" s="42"/>
      <c r="AB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c r="AA298" s="42"/>
      <c r="AB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c r="AA299" s="42"/>
      <c r="AB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c r="AA300" s="42"/>
      <c r="AB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c r="AA301" s="42"/>
      <c r="AB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c r="AA302" s="42"/>
      <c r="AB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c r="AA303" s="42"/>
      <c r="AB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c r="AA304" s="42"/>
      <c r="AB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c r="AA305" s="42"/>
      <c r="AB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c r="AA306" s="42"/>
      <c r="AB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c r="AA307" s="42"/>
      <c r="AB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c r="AA308" s="42"/>
      <c r="AB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c r="AA309" s="42"/>
      <c r="AB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c r="AA310" s="42"/>
      <c r="AB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c r="AA311" s="42"/>
      <c r="AB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c r="AA312" s="42"/>
      <c r="AB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c r="AA313" s="42"/>
      <c r="AB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c r="AA314" s="42"/>
      <c r="AB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c r="AA315" s="42"/>
      <c r="AB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c r="AA316" s="42"/>
      <c r="AB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c r="AA317" s="42"/>
      <c r="AB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c r="AA318" s="42"/>
      <c r="AB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c r="AA319" s="42"/>
      <c r="AB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c r="AA320" s="42"/>
      <c r="AB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c r="AA321" s="42"/>
      <c r="AB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c r="AA322" s="42"/>
      <c r="AB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c r="AA323" s="42"/>
      <c r="AB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c r="AA324" s="42"/>
      <c r="AB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c r="AA325" s="42"/>
      <c r="AB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c r="AA326" s="42"/>
      <c r="AB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c r="AA327" s="42"/>
      <c r="AB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c r="AA328" s="42"/>
      <c r="AB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c r="AA329" s="42"/>
      <c r="AB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c r="AA330" s="42"/>
      <c r="AB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c r="AA331" s="42"/>
      <c r="AB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c r="AA332" s="42"/>
      <c r="AB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c r="AA333" s="42"/>
      <c r="AB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c r="AA334" s="42"/>
      <c r="AB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c r="AA335" s="42"/>
      <c r="AB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c r="AA336" s="42"/>
      <c r="AB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c r="AA337" s="42"/>
      <c r="AB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c r="AA338" s="42"/>
      <c r="AB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c r="AA339" s="42"/>
      <c r="AB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c r="AA340" s="42"/>
      <c r="AB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c r="AA341" s="42"/>
      <c r="AB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c r="AA342" s="42"/>
      <c r="AB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c r="AA343" s="42"/>
      <c r="AB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c r="AA344" s="42"/>
      <c r="AB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c r="AA345" s="42"/>
      <c r="AB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c r="AA346" s="42"/>
      <c r="AB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c r="AA347" s="42"/>
      <c r="AB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c r="AA348" s="42"/>
      <c r="AB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c r="AA349" s="42"/>
      <c r="AB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c r="AA350" s="42"/>
      <c r="AB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c r="AA351" s="42"/>
      <c r="AB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c r="AA352" s="42"/>
      <c r="AB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c r="AA353" s="42"/>
      <c r="AB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c r="AA354" s="42"/>
      <c r="AB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c r="AA355" s="42"/>
      <c r="AB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c r="AA356" s="42"/>
      <c r="AB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c r="AA357" s="42"/>
      <c r="AB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c r="AA358" s="42"/>
      <c r="AB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c r="AA359" s="42"/>
      <c r="AB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c r="AA360" s="42"/>
      <c r="AB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c r="V361" s="42"/>
      <c r="W361" s="42"/>
      <c r="X361" s="42"/>
      <c r="Y361" s="42"/>
      <c r="Z361" s="42"/>
      <c r="AA361" s="42"/>
      <c r="AB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c r="V362" s="42"/>
      <c r="W362" s="42"/>
      <c r="X362" s="42"/>
      <c r="Y362" s="42"/>
      <c r="Z362" s="42"/>
      <c r="AA362" s="42"/>
      <c r="AB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c r="V363" s="42"/>
      <c r="W363" s="42"/>
      <c r="X363" s="42"/>
      <c r="Y363" s="42"/>
      <c r="Z363" s="42"/>
      <c r="AA363" s="42"/>
      <c r="AB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c r="V364" s="42"/>
      <c r="W364" s="42"/>
      <c r="X364" s="42"/>
      <c r="Y364" s="42"/>
      <c r="Z364" s="42"/>
      <c r="AA364" s="42"/>
      <c r="AB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c r="V365" s="42"/>
      <c r="W365" s="42"/>
      <c r="X365" s="42"/>
      <c r="Y365" s="42"/>
      <c r="Z365" s="42"/>
      <c r="AA365" s="42"/>
      <c r="AB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c r="V366" s="42"/>
      <c r="W366" s="42"/>
      <c r="X366" s="42"/>
      <c r="Y366" s="42"/>
      <c r="Z366" s="42"/>
      <c r="AA366" s="42"/>
      <c r="AB366" s="42"/>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DI42"/>
  <sheetViews>
    <sheetView showFormulas="false" showGridLines="true" showRowColHeaders="true" showZeros="true" rightToLeft="false" tabSelected="false" showOutlineSymbols="true" defaultGridColor="true" view="pageBreakPreview" topLeftCell="A1" colorId="64" zoomScale="100" zoomScaleNormal="60" zoomScalePageLayoutView="100" workbookViewId="0">
      <selection pane="topLeft" activeCell="P48" activeCellId="0" sqref="P48"/>
    </sheetView>
  </sheetViews>
  <sheetFormatPr defaultColWidth="10.71484375" defaultRowHeight="15.75" zeroHeight="false" outlineLevelRow="0" outlineLevelCol="0"/>
  <cols>
    <col collapsed="false" customWidth="true" hidden="false" outlineLevel="0" max="1" min="1" style="54" width="9.57"/>
    <col collapsed="false" customWidth="true" hidden="false" outlineLevel="0" max="2" min="2" style="54" width="8.71"/>
    <col collapsed="false" customWidth="true" hidden="false" outlineLevel="0" max="3" min="3" style="54" width="12.71"/>
    <col collapsed="false" customWidth="true" hidden="false" outlineLevel="0" max="4" min="4" style="54" width="16.14"/>
    <col collapsed="false" customWidth="true" hidden="false" outlineLevel="0" max="5" min="5" style="54" width="11.14"/>
    <col collapsed="false" customWidth="true" hidden="false" outlineLevel="0" max="6" min="6" style="54" width="11"/>
    <col collapsed="false" customWidth="true" hidden="false" outlineLevel="0" max="8" min="7" style="54" width="8.71"/>
    <col collapsed="false" customWidth="true" hidden="false" outlineLevel="0" max="9" min="9" style="54" width="7.29"/>
    <col collapsed="false" customWidth="true" hidden="false" outlineLevel="0" max="10" min="10" style="54" width="9.29"/>
    <col collapsed="false" customWidth="true" hidden="false" outlineLevel="0" max="11" min="11" style="54" width="10.29"/>
    <col collapsed="false" customWidth="true" hidden="false" outlineLevel="0" max="15" min="12" style="54" width="8.71"/>
    <col collapsed="false" customWidth="true" hidden="false" outlineLevel="0" max="16" min="16" style="54" width="19.42"/>
    <col collapsed="false" customWidth="true" hidden="false" outlineLevel="0" max="17" min="17" style="54" width="21.71"/>
    <col collapsed="false" customWidth="true" hidden="false" outlineLevel="0" max="18" min="18" style="54" width="22"/>
    <col collapsed="false" customWidth="true" hidden="false" outlineLevel="0" max="19" min="19" style="54" width="19.71"/>
    <col collapsed="false" customWidth="true" hidden="false" outlineLevel="0" max="20" min="20" style="54" width="18.42"/>
    <col collapsed="false" customWidth="false" hidden="false" outlineLevel="0" max="237" min="21" style="54" width="10.71"/>
    <col collapsed="false" customWidth="true" hidden="false" outlineLevel="0" max="242" min="238" style="54" width="15.71"/>
    <col collapsed="false" customWidth="true" hidden="false" outlineLevel="0" max="246" min="243" style="54" width="12.71"/>
    <col collapsed="false" customWidth="true" hidden="false" outlineLevel="0" max="250" min="247" style="54" width="15.71"/>
    <col collapsed="false" customWidth="true" hidden="false" outlineLevel="0" max="251" min="251" style="54" width="22.86"/>
    <col collapsed="false" customWidth="true" hidden="false" outlineLevel="0" max="252" min="252" style="54" width="20.71"/>
    <col collapsed="false" customWidth="true" hidden="false" outlineLevel="0" max="253" min="253" style="54" width="16.71"/>
    <col collapsed="false" customWidth="false" hidden="false" outlineLevel="0" max="493" min="254" style="54" width="10.71"/>
    <col collapsed="false" customWidth="true" hidden="false" outlineLevel="0" max="498" min="494" style="54" width="15.71"/>
    <col collapsed="false" customWidth="true" hidden="false" outlineLevel="0" max="502" min="499" style="54" width="12.71"/>
    <col collapsed="false" customWidth="true" hidden="false" outlineLevel="0" max="506" min="503" style="54" width="15.71"/>
    <col collapsed="false" customWidth="true" hidden="false" outlineLevel="0" max="507" min="507" style="54" width="22.86"/>
    <col collapsed="false" customWidth="true" hidden="false" outlineLevel="0" max="508" min="508" style="54" width="20.71"/>
    <col collapsed="false" customWidth="true" hidden="false" outlineLevel="0" max="509" min="509" style="54" width="16.71"/>
    <col collapsed="false" customWidth="false" hidden="false" outlineLevel="0" max="749" min="510" style="54" width="10.71"/>
    <col collapsed="false" customWidth="true" hidden="false" outlineLevel="0" max="754" min="750" style="54" width="15.71"/>
    <col collapsed="false" customWidth="true" hidden="false" outlineLevel="0" max="758" min="755" style="54" width="12.71"/>
    <col collapsed="false" customWidth="true" hidden="false" outlineLevel="0" max="762" min="759" style="54" width="15.71"/>
    <col collapsed="false" customWidth="true" hidden="false" outlineLevel="0" max="763" min="763" style="54" width="22.86"/>
    <col collapsed="false" customWidth="true" hidden="false" outlineLevel="0" max="764" min="764" style="54" width="20.71"/>
    <col collapsed="false" customWidth="true" hidden="false" outlineLevel="0" max="765" min="765" style="54" width="16.71"/>
    <col collapsed="false" customWidth="false" hidden="false" outlineLevel="0" max="1005" min="766" style="54" width="10.71"/>
    <col collapsed="false" customWidth="true" hidden="false" outlineLevel="0" max="1010" min="1006" style="54" width="15.71"/>
    <col collapsed="false" customWidth="true" hidden="false" outlineLevel="0" max="1014" min="1011" style="54" width="12.71"/>
    <col collapsed="false" customWidth="true" hidden="false" outlineLevel="0" max="1018" min="1015" style="54" width="15.71"/>
    <col collapsed="false" customWidth="true" hidden="false" outlineLevel="0" max="1019" min="1019" style="54" width="22.86"/>
    <col collapsed="false" customWidth="true" hidden="false" outlineLevel="0" max="1020" min="1020" style="54" width="20.71"/>
    <col collapsed="false" customWidth="true" hidden="false" outlineLevel="0" max="1021" min="1021" style="54" width="16.71"/>
    <col collapsed="false" customWidth="false" hidden="false" outlineLevel="0" max="1261" min="1022" style="54" width="10.71"/>
    <col collapsed="false" customWidth="true" hidden="false" outlineLevel="0" max="1266" min="1262" style="54" width="15.71"/>
    <col collapsed="false" customWidth="true" hidden="false" outlineLevel="0" max="1270" min="1267" style="54" width="12.71"/>
    <col collapsed="false" customWidth="true" hidden="false" outlineLevel="0" max="1274" min="1271" style="54" width="15.71"/>
    <col collapsed="false" customWidth="true" hidden="false" outlineLevel="0" max="1275" min="1275" style="54" width="22.86"/>
    <col collapsed="false" customWidth="true" hidden="false" outlineLevel="0" max="1276" min="1276" style="54" width="20.71"/>
    <col collapsed="false" customWidth="true" hidden="false" outlineLevel="0" max="1277" min="1277" style="54" width="16.71"/>
    <col collapsed="false" customWidth="false" hidden="false" outlineLevel="0" max="1517" min="1278" style="54" width="10.71"/>
    <col collapsed="false" customWidth="true" hidden="false" outlineLevel="0" max="1522" min="1518" style="54" width="15.71"/>
    <col collapsed="false" customWidth="true" hidden="false" outlineLevel="0" max="1526" min="1523" style="54" width="12.71"/>
    <col collapsed="false" customWidth="true" hidden="false" outlineLevel="0" max="1530" min="1527" style="54" width="15.71"/>
    <col collapsed="false" customWidth="true" hidden="false" outlineLevel="0" max="1531" min="1531" style="54" width="22.86"/>
    <col collapsed="false" customWidth="true" hidden="false" outlineLevel="0" max="1532" min="1532" style="54" width="20.71"/>
    <col collapsed="false" customWidth="true" hidden="false" outlineLevel="0" max="1533" min="1533" style="54" width="16.71"/>
    <col collapsed="false" customWidth="false" hidden="false" outlineLevel="0" max="1773" min="1534" style="54" width="10.71"/>
    <col collapsed="false" customWidth="true" hidden="false" outlineLevel="0" max="1778" min="1774" style="54" width="15.71"/>
    <col collapsed="false" customWidth="true" hidden="false" outlineLevel="0" max="1782" min="1779" style="54" width="12.71"/>
    <col collapsed="false" customWidth="true" hidden="false" outlineLevel="0" max="1786" min="1783" style="54" width="15.71"/>
    <col collapsed="false" customWidth="true" hidden="false" outlineLevel="0" max="1787" min="1787" style="54" width="22.86"/>
    <col collapsed="false" customWidth="true" hidden="false" outlineLevel="0" max="1788" min="1788" style="54" width="20.71"/>
    <col collapsed="false" customWidth="true" hidden="false" outlineLevel="0" max="1789" min="1789" style="54" width="16.71"/>
    <col collapsed="false" customWidth="false" hidden="false" outlineLevel="0" max="2029" min="1790" style="54" width="10.71"/>
    <col collapsed="false" customWidth="true" hidden="false" outlineLevel="0" max="2034" min="2030" style="54" width="15.71"/>
    <col collapsed="false" customWidth="true" hidden="false" outlineLevel="0" max="2038" min="2035" style="54" width="12.71"/>
    <col collapsed="false" customWidth="true" hidden="false" outlineLevel="0" max="2042" min="2039" style="54" width="15.71"/>
    <col collapsed="false" customWidth="true" hidden="false" outlineLevel="0" max="2043" min="2043" style="54" width="22.86"/>
    <col collapsed="false" customWidth="true" hidden="false" outlineLevel="0" max="2044" min="2044" style="54" width="20.71"/>
    <col collapsed="false" customWidth="true" hidden="false" outlineLevel="0" max="2045" min="2045" style="54" width="16.71"/>
    <col collapsed="false" customWidth="false" hidden="false" outlineLevel="0" max="2285" min="2046" style="54" width="10.71"/>
    <col collapsed="false" customWidth="true" hidden="false" outlineLevel="0" max="2290" min="2286" style="54" width="15.71"/>
    <col collapsed="false" customWidth="true" hidden="false" outlineLevel="0" max="2294" min="2291" style="54" width="12.71"/>
    <col collapsed="false" customWidth="true" hidden="false" outlineLevel="0" max="2298" min="2295" style="54" width="15.71"/>
    <col collapsed="false" customWidth="true" hidden="false" outlineLevel="0" max="2299" min="2299" style="54" width="22.86"/>
    <col collapsed="false" customWidth="true" hidden="false" outlineLevel="0" max="2300" min="2300" style="54" width="20.71"/>
    <col collapsed="false" customWidth="true" hidden="false" outlineLevel="0" max="2301" min="2301" style="54" width="16.71"/>
    <col collapsed="false" customWidth="false" hidden="false" outlineLevel="0" max="2541" min="2302" style="54" width="10.71"/>
    <col collapsed="false" customWidth="true" hidden="false" outlineLevel="0" max="2546" min="2542" style="54" width="15.71"/>
    <col collapsed="false" customWidth="true" hidden="false" outlineLevel="0" max="2550" min="2547" style="54" width="12.71"/>
    <col collapsed="false" customWidth="true" hidden="false" outlineLevel="0" max="2554" min="2551" style="54" width="15.71"/>
    <col collapsed="false" customWidth="true" hidden="false" outlineLevel="0" max="2555" min="2555" style="54" width="22.86"/>
    <col collapsed="false" customWidth="true" hidden="false" outlineLevel="0" max="2556" min="2556" style="54" width="20.71"/>
    <col collapsed="false" customWidth="true" hidden="false" outlineLevel="0" max="2557" min="2557" style="54" width="16.71"/>
    <col collapsed="false" customWidth="false" hidden="false" outlineLevel="0" max="2797" min="2558" style="54" width="10.71"/>
    <col collapsed="false" customWidth="true" hidden="false" outlineLevel="0" max="2802" min="2798" style="54" width="15.71"/>
    <col collapsed="false" customWidth="true" hidden="false" outlineLevel="0" max="2806" min="2803" style="54" width="12.71"/>
    <col collapsed="false" customWidth="true" hidden="false" outlineLevel="0" max="2810" min="2807" style="54" width="15.71"/>
    <col collapsed="false" customWidth="true" hidden="false" outlineLevel="0" max="2811" min="2811" style="54" width="22.86"/>
    <col collapsed="false" customWidth="true" hidden="false" outlineLevel="0" max="2812" min="2812" style="54" width="20.71"/>
    <col collapsed="false" customWidth="true" hidden="false" outlineLevel="0" max="2813" min="2813" style="54" width="16.71"/>
    <col collapsed="false" customWidth="false" hidden="false" outlineLevel="0" max="3053" min="2814" style="54" width="10.71"/>
    <col collapsed="false" customWidth="true" hidden="false" outlineLevel="0" max="3058" min="3054" style="54" width="15.71"/>
    <col collapsed="false" customWidth="true" hidden="false" outlineLevel="0" max="3062" min="3059" style="54" width="12.71"/>
    <col collapsed="false" customWidth="true" hidden="false" outlineLevel="0" max="3066" min="3063" style="54" width="15.71"/>
    <col collapsed="false" customWidth="true" hidden="false" outlineLevel="0" max="3067" min="3067" style="54" width="22.86"/>
    <col collapsed="false" customWidth="true" hidden="false" outlineLevel="0" max="3068" min="3068" style="54" width="20.71"/>
    <col collapsed="false" customWidth="true" hidden="false" outlineLevel="0" max="3069" min="3069" style="54" width="16.71"/>
    <col collapsed="false" customWidth="false" hidden="false" outlineLevel="0" max="3309" min="3070" style="54" width="10.71"/>
    <col collapsed="false" customWidth="true" hidden="false" outlineLevel="0" max="3314" min="3310" style="54" width="15.71"/>
    <col collapsed="false" customWidth="true" hidden="false" outlineLevel="0" max="3318" min="3315" style="54" width="12.71"/>
    <col collapsed="false" customWidth="true" hidden="false" outlineLevel="0" max="3322" min="3319" style="54" width="15.71"/>
    <col collapsed="false" customWidth="true" hidden="false" outlineLevel="0" max="3323" min="3323" style="54" width="22.86"/>
    <col collapsed="false" customWidth="true" hidden="false" outlineLevel="0" max="3324" min="3324" style="54" width="20.71"/>
    <col collapsed="false" customWidth="true" hidden="false" outlineLevel="0" max="3325" min="3325" style="54" width="16.71"/>
    <col collapsed="false" customWidth="false" hidden="false" outlineLevel="0" max="3565" min="3326" style="54" width="10.71"/>
    <col collapsed="false" customWidth="true" hidden="false" outlineLevel="0" max="3570" min="3566" style="54" width="15.71"/>
    <col collapsed="false" customWidth="true" hidden="false" outlineLevel="0" max="3574" min="3571" style="54" width="12.71"/>
    <col collapsed="false" customWidth="true" hidden="false" outlineLevel="0" max="3578" min="3575" style="54" width="15.71"/>
    <col collapsed="false" customWidth="true" hidden="false" outlineLevel="0" max="3579" min="3579" style="54" width="22.86"/>
    <col collapsed="false" customWidth="true" hidden="false" outlineLevel="0" max="3580" min="3580" style="54" width="20.71"/>
    <col collapsed="false" customWidth="true" hidden="false" outlineLevel="0" max="3581" min="3581" style="54" width="16.71"/>
    <col collapsed="false" customWidth="false" hidden="false" outlineLevel="0" max="3821" min="3582" style="54" width="10.71"/>
    <col collapsed="false" customWidth="true" hidden="false" outlineLevel="0" max="3826" min="3822" style="54" width="15.71"/>
    <col collapsed="false" customWidth="true" hidden="false" outlineLevel="0" max="3830" min="3827" style="54" width="12.71"/>
    <col collapsed="false" customWidth="true" hidden="false" outlineLevel="0" max="3834" min="3831" style="54" width="15.71"/>
    <col collapsed="false" customWidth="true" hidden="false" outlineLevel="0" max="3835" min="3835" style="54" width="22.86"/>
    <col collapsed="false" customWidth="true" hidden="false" outlineLevel="0" max="3836" min="3836" style="54" width="20.71"/>
    <col collapsed="false" customWidth="true" hidden="false" outlineLevel="0" max="3837" min="3837" style="54" width="16.71"/>
    <col collapsed="false" customWidth="false" hidden="false" outlineLevel="0" max="4077" min="3838" style="54" width="10.71"/>
    <col collapsed="false" customWidth="true" hidden="false" outlineLevel="0" max="4082" min="4078" style="54" width="15.71"/>
    <col collapsed="false" customWidth="true" hidden="false" outlineLevel="0" max="4086" min="4083" style="54" width="12.71"/>
    <col collapsed="false" customWidth="true" hidden="false" outlineLevel="0" max="4090" min="4087" style="54" width="15.71"/>
    <col collapsed="false" customWidth="true" hidden="false" outlineLevel="0" max="4091" min="4091" style="54" width="22.86"/>
    <col collapsed="false" customWidth="true" hidden="false" outlineLevel="0" max="4092" min="4092" style="54" width="20.71"/>
    <col collapsed="false" customWidth="true" hidden="false" outlineLevel="0" max="4093" min="4093" style="54" width="16.71"/>
    <col collapsed="false" customWidth="false" hidden="false" outlineLevel="0" max="4333" min="4094" style="54" width="10.71"/>
    <col collapsed="false" customWidth="true" hidden="false" outlineLevel="0" max="4338" min="4334" style="54" width="15.71"/>
    <col collapsed="false" customWidth="true" hidden="false" outlineLevel="0" max="4342" min="4339" style="54" width="12.71"/>
    <col collapsed="false" customWidth="true" hidden="false" outlineLevel="0" max="4346" min="4343" style="54" width="15.71"/>
    <col collapsed="false" customWidth="true" hidden="false" outlineLevel="0" max="4347" min="4347" style="54" width="22.86"/>
    <col collapsed="false" customWidth="true" hidden="false" outlineLevel="0" max="4348" min="4348" style="54" width="20.71"/>
    <col collapsed="false" customWidth="true" hidden="false" outlineLevel="0" max="4349" min="4349" style="54" width="16.71"/>
    <col collapsed="false" customWidth="false" hidden="false" outlineLevel="0" max="4589" min="4350" style="54" width="10.71"/>
    <col collapsed="false" customWidth="true" hidden="false" outlineLevel="0" max="4594" min="4590" style="54" width="15.71"/>
    <col collapsed="false" customWidth="true" hidden="false" outlineLevel="0" max="4598" min="4595" style="54" width="12.71"/>
    <col collapsed="false" customWidth="true" hidden="false" outlineLevel="0" max="4602" min="4599" style="54" width="15.71"/>
    <col collapsed="false" customWidth="true" hidden="false" outlineLevel="0" max="4603" min="4603" style="54" width="22.86"/>
    <col collapsed="false" customWidth="true" hidden="false" outlineLevel="0" max="4604" min="4604" style="54" width="20.71"/>
    <col collapsed="false" customWidth="true" hidden="false" outlineLevel="0" max="4605" min="4605" style="54" width="16.71"/>
    <col collapsed="false" customWidth="false" hidden="false" outlineLevel="0" max="4845" min="4606" style="54" width="10.71"/>
    <col collapsed="false" customWidth="true" hidden="false" outlineLevel="0" max="4850" min="4846" style="54" width="15.71"/>
    <col collapsed="false" customWidth="true" hidden="false" outlineLevel="0" max="4854" min="4851" style="54" width="12.71"/>
    <col collapsed="false" customWidth="true" hidden="false" outlineLevel="0" max="4858" min="4855" style="54" width="15.71"/>
    <col collapsed="false" customWidth="true" hidden="false" outlineLevel="0" max="4859" min="4859" style="54" width="22.86"/>
    <col collapsed="false" customWidth="true" hidden="false" outlineLevel="0" max="4860" min="4860" style="54" width="20.71"/>
    <col collapsed="false" customWidth="true" hidden="false" outlineLevel="0" max="4861" min="4861" style="54" width="16.71"/>
    <col collapsed="false" customWidth="false" hidden="false" outlineLevel="0" max="5101" min="4862" style="54" width="10.71"/>
    <col collapsed="false" customWidth="true" hidden="false" outlineLevel="0" max="5106" min="5102" style="54" width="15.71"/>
    <col collapsed="false" customWidth="true" hidden="false" outlineLevel="0" max="5110" min="5107" style="54" width="12.71"/>
    <col collapsed="false" customWidth="true" hidden="false" outlineLevel="0" max="5114" min="5111" style="54" width="15.71"/>
    <col collapsed="false" customWidth="true" hidden="false" outlineLevel="0" max="5115" min="5115" style="54" width="22.86"/>
    <col collapsed="false" customWidth="true" hidden="false" outlineLevel="0" max="5116" min="5116" style="54" width="20.71"/>
    <col collapsed="false" customWidth="true" hidden="false" outlineLevel="0" max="5117" min="5117" style="54" width="16.71"/>
    <col collapsed="false" customWidth="false" hidden="false" outlineLevel="0" max="5357" min="5118" style="54" width="10.71"/>
    <col collapsed="false" customWidth="true" hidden="false" outlineLevel="0" max="5362" min="5358" style="54" width="15.71"/>
    <col collapsed="false" customWidth="true" hidden="false" outlineLevel="0" max="5366" min="5363" style="54" width="12.71"/>
    <col collapsed="false" customWidth="true" hidden="false" outlineLevel="0" max="5370" min="5367" style="54" width="15.71"/>
    <col collapsed="false" customWidth="true" hidden="false" outlineLevel="0" max="5371" min="5371" style="54" width="22.86"/>
    <col collapsed="false" customWidth="true" hidden="false" outlineLevel="0" max="5372" min="5372" style="54" width="20.71"/>
    <col collapsed="false" customWidth="true" hidden="false" outlineLevel="0" max="5373" min="5373" style="54" width="16.71"/>
    <col collapsed="false" customWidth="false" hidden="false" outlineLevel="0" max="5613" min="5374" style="54" width="10.71"/>
    <col collapsed="false" customWidth="true" hidden="false" outlineLevel="0" max="5618" min="5614" style="54" width="15.71"/>
    <col collapsed="false" customWidth="true" hidden="false" outlineLevel="0" max="5622" min="5619" style="54" width="12.71"/>
    <col collapsed="false" customWidth="true" hidden="false" outlineLevel="0" max="5626" min="5623" style="54" width="15.71"/>
    <col collapsed="false" customWidth="true" hidden="false" outlineLevel="0" max="5627" min="5627" style="54" width="22.86"/>
    <col collapsed="false" customWidth="true" hidden="false" outlineLevel="0" max="5628" min="5628" style="54" width="20.71"/>
    <col collapsed="false" customWidth="true" hidden="false" outlineLevel="0" max="5629" min="5629" style="54" width="16.71"/>
    <col collapsed="false" customWidth="false" hidden="false" outlineLevel="0" max="5869" min="5630" style="54" width="10.71"/>
    <col collapsed="false" customWidth="true" hidden="false" outlineLevel="0" max="5874" min="5870" style="54" width="15.71"/>
    <col collapsed="false" customWidth="true" hidden="false" outlineLevel="0" max="5878" min="5875" style="54" width="12.71"/>
    <col collapsed="false" customWidth="true" hidden="false" outlineLevel="0" max="5882" min="5879" style="54" width="15.71"/>
    <col collapsed="false" customWidth="true" hidden="false" outlineLevel="0" max="5883" min="5883" style="54" width="22.86"/>
    <col collapsed="false" customWidth="true" hidden="false" outlineLevel="0" max="5884" min="5884" style="54" width="20.71"/>
    <col collapsed="false" customWidth="true" hidden="false" outlineLevel="0" max="5885" min="5885" style="54" width="16.71"/>
    <col collapsed="false" customWidth="false" hidden="false" outlineLevel="0" max="6125" min="5886" style="54" width="10.71"/>
    <col collapsed="false" customWidth="true" hidden="false" outlineLevel="0" max="6130" min="6126" style="54" width="15.71"/>
    <col collapsed="false" customWidth="true" hidden="false" outlineLevel="0" max="6134" min="6131" style="54" width="12.71"/>
    <col collapsed="false" customWidth="true" hidden="false" outlineLevel="0" max="6138" min="6135" style="54" width="15.71"/>
    <col collapsed="false" customWidth="true" hidden="false" outlineLevel="0" max="6139" min="6139" style="54" width="22.86"/>
    <col collapsed="false" customWidth="true" hidden="false" outlineLevel="0" max="6140" min="6140" style="54" width="20.71"/>
    <col collapsed="false" customWidth="true" hidden="false" outlineLevel="0" max="6141" min="6141" style="54" width="16.71"/>
    <col collapsed="false" customWidth="false" hidden="false" outlineLevel="0" max="6381" min="6142" style="54" width="10.71"/>
    <col collapsed="false" customWidth="true" hidden="false" outlineLevel="0" max="6386" min="6382" style="54" width="15.71"/>
    <col collapsed="false" customWidth="true" hidden="false" outlineLevel="0" max="6390" min="6387" style="54" width="12.71"/>
    <col collapsed="false" customWidth="true" hidden="false" outlineLevel="0" max="6394" min="6391" style="54" width="15.71"/>
    <col collapsed="false" customWidth="true" hidden="false" outlineLevel="0" max="6395" min="6395" style="54" width="22.86"/>
    <col collapsed="false" customWidth="true" hidden="false" outlineLevel="0" max="6396" min="6396" style="54" width="20.71"/>
    <col collapsed="false" customWidth="true" hidden="false" outlineLevel="0" max="6397" min="6397" style="54" width="16.71"/>
    <col collapsed="false" customWidth="false" hidden="false" outlineLevel="0" max="6637" min="6398" style="54" width="10.71"/>
    <col collapsed="false" customWidth="true" hidden="false" outlineLevel="0" max="6642" min="6638" style="54" width="15.71"/>
    <col collapsed="false" customWidth="true" hidden="false" outlineLevel="0" max="6646" min="6643" style="54" width="12.71"/>
    <col collapsed="false" customWidth="true" hidden="false" outlineLevel="0" max="6650" min="6647" style="54" width="15.71"/>
    <col collapsed="false" customWidth="true" hidden="false" outlineLevel="0" max="6651" min="6651" style="54" width="22.86"/>
    <col collapsed="false" customWidth="true" hidden="false" outlineLevel="0" max="6652" min="6652" style="54" width="20.71"/>
    <col collapsed="false" customWidth="true" hidden="false" outlineLevel="0" max="6653" min="6653" style="54" width="16.71"/>
    <col collapsed="false" customWidth="false" hidden="false" outlineLevel="0" max="6893" min="6654" style="54" width="10.71"/>
    <col collapsed="false" customWidth="true" hidden="false" outlineLevel="0" max="6898" min="6894" style="54" width="15.71"/>
    <col collapsed="false" customWidth="true" hidden="false" outlineLevel="0" max="6902" min="6899" style="54" width="12.71"/>
    <col collapsed="false" customWidth="true" hidden="false" outlineLevel="0" max="6906" min="6903" style="54" width="15.71"/>
    <col collapsed="false" customWidth="true" hidden="false" outlineLevel="0" max="6907" min="6907" style="54" width="22.86"/>
    <col collapsed="false" customWidth="true" hidden="false" outlineLevel="0" max="6908" min="6908" style="54" width="20.71"/>
    <col collapsed="false" customWidth="true" hidden="false" outlineLevel="0" max="6909" min="6909" style="54" width="16.71"/>
    <col collapsed="false" customWidth="false" hidden="false" outlineLevel="0" max="7149" min="6910" style="54" width="10.71"/>
    <col collapsed="false" customWidth="true" hidden="false" outlineLevel="0" max="7154" min="7150" style="54" width="15.71"/>
    <col collapsed="false" customWidth="true" hidden="false" outlineLevel="0" max="7158" min="7155" style="54" width="12.71"/>
    <col collapsed="false" customWidth="true" hidden="false" outlineLevel="0" max="7162" min="7159" style="54" width="15.71"/>
    <col collapsed="false" customWidth="true" hidden="false" outlineLevel="0" max="7163" min="7163" style="54" width="22.86"/>
    <col collapsed="false" customWidth="true" hidden="false" outlineLevel="0" max="7164" min="7164" style="54" width="20.71"/>
    <col collapsed="false" customWidth="true" hidden="false" outlineLevel="0" max="7165" min="7165" style="54" width="16.71"/>
    <col collapsed="false" customWidth="false" hidden="false" outlineLevel="0" max="7405" min="7166" style="54" width="10.71"/>
    <col collapsed="false" customWidth="true" hidden="false" outlineLevel="0" max="7410" min="7406" style="54" width="15.71"/>
    <col collapsed="false" customWidth="true" hidden="false" outlineLevel="0" max="7414" min="7411" style="54" width="12.71"/>
    <col collapsed="false" customWidth="true" hidden="false" outlineLevel="0" max="7418" min="7415" style="54" width="15.71"/>
    <col collapsed="false" customWidth="true" hidden="false" outlineLevel="0" max="7419" min="7419" style="54" width="22.86"/>
    <col collapsed="false" customWidth="true" hidden="false" outlineLevel="0" max="7420" min="7420" style="54" width="20.71"/>
    <col collapsed="false" customWidth="true" hidden="false" outlineLevel="0" max="7421" min="7421" style="54" width="16.71"/>
    <col collapsed="false" customWidth="false" hidden="false" outlineLevel="0" max="7661" min="7422" style="54" width="10.71"/>
    <col collapsed="false" customWidth="true" hidden="false" outlineLevel="0" max="7666" min="7662" style="54" width="15.71"/>
    <col collapsed="false" customWidth="true" hidden="false" outlineLevel="0" max="7670" min="7667" style="54" width="12.71"/>
    <col collapsed="false" customWidth="true" hidden="false" outlineLevel="0" max="7674" min="7671" style="54" width="15.71"/>
    <col collapsed="false" customWidth="true" hidden="false" outlineLevel="0" max="7675" min="7675" style="54" width="22.86"/>
    <col collapsed="false" customWidth="true" hidden="false" outlineLevel="0" max="7676" min="7676" style="54" width="20.71"/>
    <col collapsed="false" customWidth="true" hidden="false" outlineLevel="0" max="7677" min="7677" style="54" width="16.71"/>
    <col collapsed="false" customWidth="false" hidden="false" outlineLevel="0" max="7917" min="7678" style="54" width="10.71"/>
    <col collapsed="false" customWidth="true" hidden="false" outlineLevel="0" max="7922" min="7918" style="54" width="15.71"/>
    <col collapsed="false" customWidth="true" hidden="false" outlineLevel="0" max="7926" min="7923" style="54" width="12.71"/>
    <col collapsed="false" customWidth="true" hidden="false" outlineLevel="0" max="7930" min="7927" style="54" width="15.71"/>
    <col collapsed="false" customWidth="true" hidden="false" outlineLevel="0" max="7931" min="7931" style="54" width="22.86"/>
    <col collapsed="false" customWidth="true" hidden="false" outlineLevel="0" max="7932" min="7932" style="54" width="20.71"/>
    <col collapsed="false" customWidth="true" hidden="false" outlineLevel="0" max="7933" min="7933" style="54" width="16.71"/>
    <col collapsed="false" customWidth="false" hidden="false" outlineLevel="0" max="8173" min="7934" style="54" width="10.71"/>
    <col collapsed="false" customWidth="true" hidden="false" outlineLevel="0" max="8178" min="8174" style="54" width="15.71"/>
    <col collapsed="false" customWidth="true" hidden="false" outlineLevel="0" max="8182" min="8179" style="54" width="12.71"/>
    <col collapsed="false" customWidth="true" hidden="false" outlineLevel="0" max="8186" min="8183" style="54" width="15.71"/>
    <col collapsed="false" customWidth="true" hidden="false" outlineLevel="0" max="8187" min="8187" style="54" width="22.86"/>
    <col collapsed="false" customWidth="true" hidden="false" outlineLevel="0" max="8188" min="8188" style="54" width="20.71"/>
    <col collapsed="false" customWidth="true" hidden="false" outlineLevel="0" max="8189" min="8189" style="54" width="16.71"/>
    <col collapsed="false" customWidth="false" hidden="false" outlineLevel="0" max="8429" min="8190" style="54" width="10.71"/>
    <col collapsed="false" customWidth="true" hidden="false" outlineLevel="0" max="8434" min="8430" style="54" width="15.71"/>
    <col collapsed="false" customWidth="true" hidden="false" outlineLevel="0" max="8438" min="8435" style="54" width="12.71"/>
    <col collapsed="false" customWidth="true" hidden="false" outlineLevel="0" max="8442" min="8439" style="54" width="15.71"/>
    <col collapsed="false" customWidth="true" hidden="false" outlineLevel="0" max="8443" min="8443" style="54" width="22.86"/>
    <col collapsed="false" customWidth="true" hidden="false" outlineLevel="0" max="8444" min="8444" style="54" width="20.71"/>
    <col collapsed="false" customWidth="true" hidden="false" outlineLevel="0" max="8445" min="8445" style="54" width="16.71"/>
    <col collapsed="false" customWidth="false" hidden="false" outlineLevel="0" max="8685" min="8446" style="54" width="10.71"/>
    <col collapsed="false" customWidth="true" hidden="false" outlineLevel="0" max="8690" min="8686" style="54" width="15.71"/>
    <col collapsed="false" customWidth="true" hidden="false" outlineLevel="0" max="8694" min="8691" style="54" width="12.71"/>
    <col collapsed="false" customWidth="true" hidden="false" outlineLevel="0" max="8698" min="8695" style="54" width="15.71"/>
    <col collapsed="false" customWidth="true" hidden="false" outlineLevel="0" max="8699" min="8699" style="54" width="22.86"/>
    <col collapsed="false" customWidth="true" hidden="false" outlineLevel="0" max="8700" min="8700" style="54" width="20.71"/>
    <col collapsed="false" customWidth="true" hidden="false" outlineLevel="0" max="8701" min="8701" style="54" width="16.71"/>
    <col collapsed="false" customWidth="false" hidden="false" outlineLevel="0" max="8941" min="8702" style="54" width="10.71"/>
    <col collapsed="false" customWidth="true" hidden="false" outlineLevel="0" max="8946" min="8942" style="54" width="15.71"/>
    <col collapsed="false" customWidth="true" hidden="false" outlineLevel="0" max="8950" min="8947" style="54" width="12.71"/>
    <col collapsed="false" customWidth="true" hidden="false" outlineLevel="0" max="8954" min="8951" style="54" width="15.71"/>
    <col collapsed="false" customWidth="true" hidden="false" outlineLevel="0" max="8955" min="8955" style="54" width="22.86"/>
    <col collapsed="false" customWidth="true" hidden="false" outlineLevel="0" max="8956" min="8956" style="54" width="20.71"/>
    <col collapsed="false" customWidth="true" hidden="false" outlineLevel="0" max="8957" min="8957" style="54" width="16.71"/>
    <col collapsed="false" customWidth="false" hidden="false" outlineLevel="0" max="9197" min="8958" style="54" width="10.71"/>
    <col collapsed="false" customWidth="true" hidden="false" outlineLevel="0" max="9202" min="9198" style="54" width="15.71"/>
    <col collapsed="false" customWidth="true" hidden="false" outlineLevel="0" max="9206" min="9203" style="54" width="12.71"/>
    <col collapsed="false" customWidth="true" hidden="false" outlineLevel="0" max="9210" min="9207" style="54" width="15.71"/>
    <col collapsed="false" customWidth="true" hidden="false" outlineLevel="0" max="9211" min="9211" style="54" width="22.86"/>
    <col collapsed="false" customWidth="true" hidden="false" outlineLevel="0" max="9212" min="9212" style="54" width="20.71"/>
    <col collapsed="false" customWidth="true" hidden="false" outlineLevel="0" max="9213" min="9213" style="54" width="16.71"/>
    <col collapsed="false" customWidth="false" hidden="false" outlineLevel="0" max="9453" min="9214" style="54" width="10.71"/>
    <col collapsed="false" customWidth="true" hidden="false" outlineLevel="0" max="9458" min="9454" style="54" width="15.71"/>
    <col collapsed="false" customWidth="true" hidden="false" outlineLevel="0" max="9462" min="9459" style="54" width="12.71"/>
    <col collapsed="false" customWidth="true" hidden="false" outlineLevel="0" max="9466" min="9463" style="54" width="15.71"/>
    <col collapsed="false" customWidth="true" hidden="false" outlineLevel="0" max="9467" min="9467" style="54" width="22.86"/>
    <col collapsed="false" customWidth="true" hidden="false" outlineLevel="0" max="9468" min="9468" style="54" width="20.71"/>
    <col collapsed="false" customWidth="true" hidden="false" outlineLevel="0" max="9469" min="9469" style="54" width="16.71"/>
    <col collapsed="false" customWidth="false" hidden="false" outlineLevel="0" max="9709" min="9470" style="54" width="10.71"/>
    <col collapsed="false" customWidth="true" hidden="false" outlineLevel="0" max="9714" min="9710" style="54" width="15.71"/>
    <col collapsed="false" customWidth="true" hidden="false" outlineLevel="0" max="9718" min="9715" style="54" width="12.71"/>
    <col collapsed="false" customWidth="true" hidden="false" outlineLevel="0" max="9722" min="9719" style="54" width="15.71"/>
    <col collapsed="false" customWidth="true" hidden="false" outlineLevel="0" max="9723" min="9723" style="54" width="22.86"/>
    <col collapsed="false" customWidth="true" hidden="false" outlineLevel="0" max="9724" min="9724" style="54" width="20.71"/>
    <col collapsed="false" customWidth="true" hidden="false" outlineLevel="0" max="9725" min="9725" style="54" width="16.71"/>
    <col collapsed="false" customWidth="false" hidden="false" outlineLevel="0" max="9965" min="9726" style="54" width="10.71"/>
    <col collapsed="false" customWidth="true" hidden="false" outlineLevel="0" max="9970" min="9966" style="54" width="15.71"/>
    <col collapsed="false" customWidth="true" hidden="false" outlineLevel="0" max="9974" min="9971" style="54" width="12.71"/>
    <col collapsed="false" customWidth="true" hidden="false" outlineLevel="0" max="9978" min="9975" style="54" width="15.71"/>
    <col collapsed="false" customWidth="true" hidden="false" outlineLevel="0" max="9979" min="9979" style="54" width="22.86"/>
    <col collapsed="false" customWidth="true" hidden="false" outlineLevel="0" max="9980" min="9980" style="54" width="20.71"/>
    <col collapsed="false" customWidth="true" hidden="false" outlineLevel="0" max="9981" min="9981" style="54" width="16.71"/>
    <col collapsed="false" customWidth="false" hidden="false" outlineLevel="0" max="10221" min="9982" style="54" width="10.71"/>
    <col collapsed="false" customWidth="true" hidden="false" outlineLevel="0" max="10226" min="10222" style="54" width="15.71"/>
    <col collapsed="false" customWidth="true" hidden="false" outlineLevel="0" max="10230" min="10227" style="54" width="12.71"/>
    <col collapsed="false" customWidth="true" hidden="false" outlineLevel="0" max="10234" min="10231" style="54" width="15.71"/>
    <col collapsed="false" customWidth="true" hidden="false" outlineLevel="0" max="10235" min="10235" style="54" width="22.86"/>
    <col collapsed="false" customWidth="true" hidden="false" outlineLevel="0" max="10236" min="10236" style="54" width="20.71"/>
    <col collapsed="false" customWidth="true" hidden="false" outlineLevel="0" max="10237" min="10237" style="54" width="16.71"/>
    <col collapsed="false" customWidth="false" hidden="false" outlineLevel="0" max="10477" min="10238" style="54" width="10.71"/>
    <col collapsed="false" customWidth="true" hidden="false" outlineLevel="0" max="10482" min="10478" style="54" width="15.71"/>
    <col collapsed="false" customWidth="true" hidden="false" outlineLevel="0" max="10486" min="10483" style="54" width="12.71"/>
    <col collapsed="false" customWidth="true" hidden="false" outlineLevel="0" max="10490" min="10487" style="54" width="15.71"/>
    <col collapsed="false" customWidth="true" hidden="false" outlineLevel="0" max="10491" min="10491" style="54" width="22.86"/>
    <col collapsed="false" customWidth="true" hidden="false" outlineLevel="0" max="10492" min="10492" style="54" width="20.71"/>
    <col collapsed="false" customWidth="true" hidden="false" outlineLevel="0" max="10493" min="10493" style="54" width="16.71"/>
    <col collapsed="false" customWidth="false" hidden="false" outlineLevel="0" max="10733" min="10494" style="54" width="10.71"/>
    <col collapsed="false" customWidth="true" hidden="false" outlineLevel="0" max="10738" min="10734" style="54" width="15.71"/>
    <col collapsed="false" customWidth="true" hidden="false" outlineLevel="0" max="10742" min="10739" style="54" width="12.71"/>
    <col collapsed="false" customWidth="true" hidden="false" outlineLevel="0" max="10746" min="10743" style="54" width="15.71"/>
    <col collapsed="false" customWidth="true" hidden="false" outlineLevel="0" max="10747" min="10747" style="54" width="22.86"/>
    <col collapsed="false" customWidth="true" hidden="false" outlineLevel="0" max="10748" min="10748" style="54" width="20.71"/>
    <col collapsed="false" customWidth="true" hidden="false" outlineLevel="0" max="10749" min="10749" style="54" width="16.71"/>
    <col collapsed="false" customWidth="false" hidden="false" outlineLevel="0" max="10989" min="10750" style="54" width="10.71"/>
    <col collapsed="false" customWidth="true" hidden="false" outlineLevel="0" max="10994" min="10990" style="54" width="15.71"/>
    <col collapsed="false" customWidth="true" hidden="false" outlineLevel="0" max="10998" min="10995" style="54" width="12.71"/>
    <col collapsed="false" customWidth="true" hidden="false" outlineLevel="0" max="11002" min="10999" style="54" width="15.71"/>
    <col collapsed="false" customWidth="true" hidden="false" outlineLevel="0" max="11003" min="11003" style="54" width="22.86"/>
    <col collapsed="false" customWidth="true" hidden="false" outlineLevel="0" max="11004" min="11004" style="54" width="20.71"/>
    <col collapsed="false" customWidth="true" hidden="false" outlineLevel="0" max="11005" min="11005" style="54" width="16.71"/>
    <col collapsed="false" customWidth="false" hidden="false" outlineLevel="0" max="11245" min="11006" style="54" width="10.71"/>
    <col collapsed="false" customWidth="true" hidden="false" outlineLevel="0" max="11250" min="11246" style="54" width="15.71"/>
    <col collapsed="false" customWidth="true" hidden="false" outlineLevel="0" max="11254" min="11251" style="54" width="12.71"/>
    <col collapsed="false" customWidth="true" hidden="false" outlineLevel="0" max="11258" min="11255" style="54" width="15.71"/>
    <col collapsed="false" customWidth="true" hidden="false" outlineLevel="0" max="11259" min="11259" style="54" width="22.86"/>
    <col collapsed="false" customWidth="true" hidden="false" outlineLevel="0" max="11260" min="11260" style="54" width="20.71"/>
    <col collapsed="false" customWidth="true" hidden="false" outlineLevel="0" max="11261" min="11261" style="54" width="16.71"/>
    <col collapsed="false" customWidth="false" hidden="false" outlineLevel="0" max="11501" min="11262" style="54" width="10.71"/>
    <col collapsed="false" customWidth="true" hidden="false" outlineLevel="0" max="11506" min="11502" style="54" width="15.71"/>
    <col collapsed="false" customWidth="true" hidden="false" outlineLevel="0" max="11510" min="11507" style="54" width="12.71"/>
    <col collapsed="false" customWidth="true" hidden="false" outlineLevel="0" max="11514" min="11511" style="54" width="15.71"/>
    <col collapsed="false" customWidth="true" hidden="false" outlineLevel="0" max="11515" min="11515" style="54" width="22.86"/>
    <col collapsed="false" customWidth="true" hidden="false" outlineLevel="0" max="11516" min="11516" style="54" width="20.71"/>
    <col collapsed="false" customWidth="true" hidden="false" outlineLevel="0" max="11517" min="11517" style="54" width="16.71"/>
    <col collapsed="false" customWidth="false" hidden="false" outlineLevel="0" max="11757" min="11518" style="54" width="10.71"/>
    <col collapsed="false" customWidth="true" hidden="false" outlineLevel="0" max="11762" min="11758" style="54" width="15.71"/>
    <col collapsed="false" customWidth="true" hidden="false" outlineLevel="0" max="11766" min="11763" style="54" width="12.71"/>
    <col collapsed="false" customWidth="true" hidden="false" outlineLevel="0" max="11770" min="11767" style="54" width="15.71"/>
    <col collapsed="false" customWidth="true" hidden="false" outlineLevel="0" max="11771" min="11771" style="54" width="22.86"/>
    <col collapsed="false" customWidth="true" hidden="false" outlineLevel="0" max="11772" min="11772" style="54" width="20.71"/>
    <col collapsed="false" customWidth="true" hidden="false" outlineLevel="0" max="11773" min="11773" style="54" width="16.71"/>
    <col collapsed="false" customWidth="false" hidden="false" outlineLevel="0" max="12013" min="11774" style="54" width="10.71"/>
    <col collapsed="false" customWidth="true" hidden="false" outlineLevel="0" max="12018" min="12014" style="54" width="15.71"/>
    <col collapsed="false" customWidth="true" hidden="false" outlineLevel="0" max="12022" min="12019" style="54" width="12.71"/>
    <col collapsed="false" customWidth="true" hidden="false" outlineLevel="0" max="12026" min="12023" style="54" width="15.71"/>
    <col collapsed="false" customWidth="true" hidden="false" outlineLevel="0" max="12027" min="12027" style="54" width="22.86"/>
    <col collapsed="false" customWidth="true" hidden="false" outlineLevel="0" max="12028" min="12028" style="54" width="20.71"/>
    <col collapsed="false" customWidth="true" hidden="false" outlineLevel="0" max="12029" min="12029" style="54" width="16.71"/>
    <col collapsed="false" customWidth="false" hidden="false" outlineLevel="0" max="12269" min="12030" style="54" width="10.71"/>
    <col collapsed="false" customWidth="true" hidden="false" outlineLevel="0" max="12274" min="12270" style="54" width="15.71"/>
    <col collapsed="false" customWidth="true" hidden="false" outlineLevel="0" max="12278" min="12275" style="54" width="12.71"/>
    <col collapsed="false" customWidth="true" hidden="false" outlineLevel="0" max="12282" min="12279" style="54" width="15.71"/>
    <col collapsed="false" customWidth="true" hidden="false" outlineLevel="0" max="12283" min="12283" style="54" width="22.86"/>
    <col collapsed="false" customWidth="true" hidden="false" outlineLevel="0" max="12284" min="12284" style="54" width="20.71"/>
    <col collapsed="false" customWidth="true" hidden="false" outlineLevel="0" max="12285" min="12285" style="54" width="16.71"/>
    <col collapsed="false" customWidth="false" hidden="false" outlineLevel="0" max="12525" min="12286" style="54" width="10.71"/>
    <col collapsed="false" customWidth="true" hidden="false" outlineLevel="0" max="12530" min="12526" style="54" width="15.71"/>
    <col collapsed="false" customWidth="true" hidden="false" outlineLevel="0" max="12534" min="12531" style="54" width="12.71"/>
    <col collapsed="false" customWidth="true" hidden="false" outlineLevel="0" max="12538" min="12535" style="54" width="15.71"/>
    <col collapsed="false" customWidth="true" hidden="false" outlineLevel="0" max="12539" min="12539" style="54" width="22.86"/>
    <col collapsed="false" customWidth="true" hidden="false" outlineLevel="0" max="12540" min="12540" style="54" width="20.71"/>
    <col collapsed="false" customWidth="true" hidden="false" outlineLevel="0" max="12541" min="12541" style="54" width="16.71"/>
    <col collapsed="false" customWidth="false" hidden="false" outlineLevel="0" max="12781" min="12542" style="54" width="10.71"/>
    <col collapsed="false" customWidth="true" hidden="false" outlineLevel="0" max="12786" min="12782" style="54" width="15.71"/>
    <col collapsed="false" customWidth="true" hidden="false" outlineLevel="0" max="12790" min="12787" style="54" width="12.71"/>
    <col collapsed="false" customWidth="true" hidden="false" outlineLevel="0" max="12794" min="12791" style="54" width="15.71"/>
    <col collapsed="false" customWidth="true" hidden="false" outlineLevel="0" max="12795" min="12795" style="54" width="22.86"/>
    <col collapsed="false" customWidth="true" hidden="false" outlineLevel="0" max="12796" min="12796" style="54" width="20.71"/>
    <col collapsed="false" customWidth="true" hidden="false" outlineLevel="0" max="12797" min="12797" style="54" width="16.71"/>
    <col collapsed="false" customWidth="false" hidden="false" outlineLevel="0" max="13037" min="12798" style="54" width="10.71"/>
    <col collapsed="false" customWidth="true" hidden="false" outlineLevel="0" max="13042" min="13038" style="54" width="15.71"/>
    <col collapsed="false" customWidth="true" hidden="false" outlineLevel="0" max="13046" min="13043" style="54" width="12.71"/>
    <col collapsed="false" customWidth="true" hidden="false" outlineLevel="0" max="13050" min="13047" style="54" width="15.71"/>
    <col collapsed="false" customWidth="true" hidden="false" outlineLevel="0" max="13051" min="13051" style="54" width="22.86"/>
    <col collapsed="false" customWidth="true" hidden="false" outlineLevel="0" max="13052" min="13052" style="54" width="20.71"/>
    <col collapsed="false" customWidth="true" hidden="false" outlineLevel="0" max="13053" min="13053" style="54" width="16.71"/>
    <col collapsed="false" customWidth="false" hidden="false" outlineLevel="0" max="13293" min="13054" style="54" width="10.71"/>
    <col collapsed="false" customWidth="true" hidden="false" outlineLevel="0" max="13298" min="13294" style="54" width="15.71"/>
    <col collapsed="false" customWidth="true" hidden="false" outlineLevel="0" max="13302" min="13299" style="54" width="12.71"/>
    <col collapsed="false" customWidth="true" hidden="false" outlineLevel="0" max="13306" min="13303" style="54" width="15.71"/>
    <col collapsed="false" customWidth="true" hidden="false" outlineLevel="0" max="13307" min="13307" style="54" width="22.86"/>
    <col collapsed="false" customWidth="true" hidden="false" outlineLevel="0" max="13308" min="13308" style="54" width="20.71"/>
    <col collapsed="false" customWidth="true" hidden="false" outlineLevel="0" max="13309" min="13309" style="54" width="16.71"/>
    <col collapsed="false" customWidth="false" hidden="false" outlineLevel="0" max="13549" min="13310" style="54" width="10.71"/>
    <col collapsed="false" customWidth="true" hidden="false" outlineLevel="0" max="13554" min="13550" style="54" width="15.71"/>
    <col collapsed="false" customWidth="true" hidden="false" outlineLevel="0" max="13558" min="13555" style="54" width="12.71"/>
    <col collapsed="false" customWidth="true" hidden="false" outlineLevel="0" max="13562" min="13559" style="54" width="15.71"/>
    <col collapsed="false" customWidth="true" hidden="false" outlineLevel="0" max="13563" min="13563" style="54" width="22.86"/>
    <col collapsed="false" customWidth="true" hidden="false" outlineLevel="0" max="13564" min="13564" style="54" width="20.71"/>
    <col collapsed="false" customWidth="true" hidden="false" outlineLevel="0" max="13565" min="13565" style="54" width="16.71"/>
    <col collapsed="false" customWidth="false" hidden="false" outlineLevel="0" max="13805" min="13566" style="54" width="10.71"/>
    <col collapsed="false" customWidth="true" hidden="false" outlineLevel="0" max="13810" min="13806" style="54" width="15.71"/>
    <col collapsed="false" customWidth="true" hidden="false" outlineLevel="0" max="13814" min="13811" style="54" width="12.71"/>
    <col collapsed="false" customWidth="true" hidden="false" outlineLevel="0" max="13818" min="13815" style="54" width="15.71"/>
    <col collapsed="false" customWidth="true" hidden="false" outlineLevel="0" max="13819" min="13819" style="54" width="22.86"/>
    <col collapsed="false" customWidth="true" hidden="false" outlineLevel="0" max="13820" min="13820" style="54" width="20.71"/>
    <col collapsed="false" customWidth="true" hidden="false" outlineLevel="0" max="13821" min="13821" style="54" width="16.71"/>
    <col collapsed="false" customWidth="false" hidden="false" outlineLevel="0" max="14061" min="13822" style="54" width="10.71"/>
    <col collapsed="false" customWidth="true" hidden="false" outlineLevel="0" max="14066" min="14062" style="54" width="15.71"/>
    <col collapsed="false" customWidth="true" hidden="false" outlineLevel="0" max="14070" min="14067" style="54" width="12.71"/>
    <col collapsed="false" customWidth="true" hidden="false" outlineLevel="0" max="14074" min="14071" style="54" width="15.71"/>
    <col collapsed="false" customWidth="true" hidden="false" outlineLevel="0" max="14075" min="14075" style="54" width="22.86"/>
    <col collapsed="false" customWidth="true" hidden="false" outlineLevel="0" max="14076" min="14076" style="54" width="20.71"/>
    <col collapsed="false" customWidth="true" hidden="false" outlineLevel="0" max="14077" min="14077" style="54" width="16.71"/>
    <col collapsed="false" customWidth="false" hidden="false" outlineLevel="0" max="14317" min="14078" style="54" width="10.71"/>
    <col collapsed="false" customWidth="true" hidden="false" outlineLevel="0" max="14322" min="14318" style="54" width="15.71"/>
    <col collapsed="false" customWidth="true" hidden="false" outlineLevel="0" max="14326" min="14323" style="54" width="12.71"/>
    <col collapsed="false" customWidth="true" hidden="false" outlineLevel="0" max="14330" min="14327" style="54" width="15.71"/>
    <col collapsed="false" customWidth="true" hidden="false" outlineLevel="0" max="14331" min="14331" style="54" width="22.86"/>
    <col collapsed="false" customWidth="true" hidden="false" outlineLevel="0" max="14332" min="14332" style="54" width="20.71"/>
    <col collapsed="false" customWidth="true" hidden="false" outlineLevel="0" max="14333" min="14333" style="54" width="16.71"/>
    <col collapsed="false" customWidth="false" hidden="false" outlineLevel="0" max="14573" min="14334" style="54" width="10.71"/>
    <col collapsed="false" customWidth="true" hidden="false" outlineLevel="0" max="14578" min="14574" style="54" width="15.71"/>
    <col collapsed="false" customWidth="true" hidden="false" outlineLevel="0" max="14582" min="14579" style="54" width="12.71"/>
    <col collapsed="false" customWidth="true" hidden="false" outlineLevel="0" max="14586" min="14583" style="54" width="15.71"/>
    <col collapsed="false" customWidth="true" hidden="false" outlineLevel="0" max="14587" min="14587" style="54" width="22.86"/>
    <col collapsed="false" customWidth="true" hidden="false" outlineLevel="0" max="14588" min="14588" style="54" width="20.71"/>
    <col collapsed="false" customWidth="true" hidden="false" outlineLevel="0" max="14589" min="14589" style="54" width="16.71"/>
    <col collapsed="false" customWidth="false" hidden="false" outlineLevel="0" max="14829" min="14590" style="54" width="10.71"/>
    <col collapsed="false" customWidth="true" hidden="false" outlineLevel="0" max="14834" min="14830" style="54" width="15.71"/>
    <col collapsed="false" customWidth="true" hidden="false" outlineLevel="0" max="14838" min="14835" style="54" width="12.71"/>
    <col collapsed="false" customWidth="true" hidden="false" outlineLevel="0" max="14842" min="14839" style="54" width="15.71"/>
    <col collapsed="false" customWidth="true" hidden="false" outlineLevel="0" max="14843" min="14843" style="54" width="22.86"/>
    <col collapsed="false" customWidth="true" hidden="false" outlineLevel="0" max="14844" min="14844" style="54" width="20.71"/>
    <col collapsed="false" customWidth="true" hidden="false" outlineLevel="0" max="14845" min="14845" style="54" width="16.71"/>
    <col collapsed="false" customWidth="false" hidden="false" outlineLevel="0" max="15085" min="14846" style="54" width="10.71"/>
    <col collapsed="false" customWidth="true" hidden="false" outlineLevel="0" max="15090" min="15086" style="54" width="15.71"/>
    <col collapsed="false" customWidth="true" hidden="false" outlineLevel="0" max="15094" min="15091" style="54" width="12.71"/>
    <col collapsed="false" customWidth="true" hidden="false" outlineLevel="0" max="15098" min="15095" style="54" width="15.71"/>
    <col collapsed="false" customWidth="true" hidden="false" outlineLevel="0" max="15099" min="15099" style="54" width="22.86"/>
    <col collapsed="false" customWidth="true" hidden="false" outlineLevel="0" max="15100" min="15100" style="54" width="20.71"/>
    <col collapsed="false" customWidth="true" hidden="false" outlineLevel="0" max="15101" min="15101" style="54" width="16.71"/>
    <col collapsed="false" customWidth="false" hidden="false" outlineLevel="0" max="15341" min="15102" style="54" width="10.71"/>
    <col collapsed="false" customWidth="true" hidden="false" outlineLevel="0" max="15346" min="15342" style="54" width="15.71"/>
    <col collapsed="false" customWidth="true" hidden="false" outlineLevel="0" max="15350" min="15347" style="54" width="12.71"/>
    <col collapsed="false" customWidth="true" hidden="false" outlineLevel="0" max="15354" min="15351" style="54" width="15.71"/>
    <col collapsed="false" customWidth="true" hidden="false" outlineLevel="0" max="15355" min="15355" style="54" width="22.86"/>
    <col collapsed="false" customWidth="true" hidden="false" outlineLevel="0" max="15356" min="15356" style="54" width="20.71"/>
    <col collapsed="false" customWidth="true" hidden="false" outlineLevel="0" max="15357" min="15357" style="54" width="16.71"/>
    <col collapsed="false" customWidth="false" hidden="false" outlineLevel="0" max="15597" min="15358" style="54" width="10.71"/>
    <col collapsed="false" customWidth="true" hidden="false" outlineLevel="0" max="15602" min="15598" style="54" width="15.71"/>
    <col collapsed="false" customWidth="true" hidden="false" outlineLevel="0" max="15606" min="15603" style="54" width="12.71"/>
    <col collapsed="false" customWidth="true" hidden="false" outlineLevel="0" max="15610" min="15607" style="54" width="15.71"/>
    <col collapsed="false" customWidth="true" hidden="false" outlineLevel="0" max="15611" min="15611" style="54" width="22.86"/>
    <col collapsed="false" customWidth="true" hidden="false" outlineLevel="0" max="15612" min="15612" style="54" width="20.71"/>
    <col collapsed="false" customWidth="true" hidden="false" outlineLevel="0" max="15613" min="15613" style="54" width="16.71"/>
    <col collapsed="false" customWidth="false" hidden="false" outlineLevel="0" max="15853" min="15614" style="54" width="10.71"/>
    <col collapsed="false" customWidth="true" hidden="false" outlineLevel="0" max="15858" min="15854" style="54" width="15.71"/>
    <col collapsed="false" customWidth="true" hidden="false" outlineLevel="0" max="15862" min="15859" style="54" width="12.71"/>
    <col collapsed="false" customWidth="true" hidden="false" outlineLevel="0" max="15866" min="15863" style="54" width="15.71"/>
    <col collapsed="false" customWidth="true" hidden="false" outlineLevel="0" max="15867" min="15867" style="54" width="22.86"/>
    <col collapsed="false" customWidth="true" hidden="false" outlineLevel="0" max="15868" min="15868" style="54" width="20.71"/>
    <col collapsed="false" customWidth="true" hidden="false" outlineLevel="0" max="15869" min="15869" style="54" width="16.71"/>
    <col collapsed="false" customWidth="false" hidden="false" outlineLevel="0" max="16109" min="15870" style="54" width="10.71"/>
    <col collapsed="false" customWidth="true" hidden="false" outlineLevel="0" max="16114" min="16110" style="54" width="15.71"/>
    <col collapsed="false" customWidth="true" hidden="false" outlineLevel="0" max="16118" min="16115" style="54" width="12.71"/>
    <col collapsed="false" customWidth="true" hidden="false" outlineLevel="0" max="16122" min="16119" style="54" width="15.71"/>
    <col collapsed="false" customWidth="true" hidden="false" outlineLevel="0" max="16123" min="16123" style="54" width="22.86"/>
    <col collapsed="false" customWidth="true" hidden="false" outlineLevel="0" max="16124" min="16124" style="54" width="20.71"/>
    <col collapsed="false" customWidth="true" hidden="false" outlineLevel="0" max="16125" min="16125" style="54" width="16.71"/>
    <col collapsed="false" customWidth="false" hidden="false" outlineLevel="0" max="16384" min="16126" style="54" width="10.71"/>
  </cols>
  <sheetData>
    <row r="1" customFormat="false" ht="3" hidden="false" customHeight="true" outlineLevel="0" collapsed="false"/>
    <row r="2" customFormat="false" ht="15" hidden="false" customHeight="true" outlineLevel="0" collapsed="false">
      <c r="T2" s="4" t="s">
        <v>0</v>
      </c>
    </row>
    <row r="3" s="3" customFormat="true" ht="18.75" hidden="false" customHeight="true" outlineLevel="0" collapsed="false">
      <c r="A3" s="2"/>
      <c r="H3" s="5"/>
      <c r="T3" s="6" t="s">
        <v>1</v>
      </c>
    </row>
    <row r="4" s="3" customFormat="true" ht="18.75" hidden="false" customHeight="true" outlineLevel="0" collapsed="false">
      <c r="A4" s="2"/>
      <c r="H4" s="5"/>
      <c r="T4" s="6" t="s">
        <v>2</v>
      </c>
    </row>
    <row r="5" s="3" customFormat="true" ht="18.75" hidden="false" customHeight="true" outlineLevel="0" collapsed="false">
      <c r="A5" s="2"/>
      <c r="H5" s="5"/>
      <c r="T5" s="6"/>
    </row>
    <row r="6" s="3" customFormat="true" ht="18.75" hidden="false" customHeight="false" outlineLevel="0" collapsed="false">
      <c r="A6" s="8" t="str">
        <f aca="false">'2. паспорт  ТП'!A4:S4</f>
        <v>Год раскрытия информации: 2025 год</v>
      </c>
      <c r="B6" s="8"/>
      <c r="C6" s="8"/>
      <c r="D6" s="8"/>
      <c r="E6" s="8"/>
      <c r="F6" s="8"/>
      <c r="G6" s="8"/>
      <c r="H6" s="8"/>
      <c r="I6" s="8"/>
      <c r="J6" s="8"/>
      <c r="K6" s="8"/>
      <c r="L6" s="8"/>
      <c r="M6" s="8"/>
      <c r="N6" s="8"/>
      <c r="O6" s="8"/>
      <c r="P6" s="8"/>
      <c r="Q6" s="8"/>
      <c r="R6" s="8"/>
      <c r="S6" s="8"/>
      <c r="T6" s="8"/>
    </row>
    <row r="7" s="3" customFormat="true" ht="18" hidden="false" customHeight="false" outlineLevel="0" collapsed="false">
      <c r="A7" s="55"/>
      <c r="B7" s="56"/>
      <c r="C7" s="56"/>
      <c r="D7" s="56"/>
      <c r="E7" s="56"/>
      <c r="F7" s="56"/>
      <c r="G7" s="56"/>
      <c r="H7" s="57"/>
      <c r="I7" s="56"/>
      <c r="J7" s="56"/>
      <c r="K7" s="56"/>
      <c r="L7" s="56"/>
      <c r="M7" s="56"/>
      <c r="N7" s="56"/>
      <c r="O7" s="56"/>
      <c r="P7" s="56"/>
      <c r="Q7" s="56"/>
      <c r="R7" s="56"/>
      <c r="S7" s="56"/>
      <c r="T7" s="56"/>
    </row>
    <row r="8" s="3" customFormat="true" ht="18.75" hidden="false" customHeight="false" outlineLevel="0" collapsed="false">
      <c r="A8" s="12" t="s">
        <v>4</v>
      </c>
      <c r="B8" s="12"/>
      <c r="C8" s="12"/>
      <c r="D8" s="12"/>
      <c r="E8" s="12"/>
      <c r="F8" s="12"/>
      <c r="G8" s="12"/>
      <c r="H8" s="12"/>
      <c r="I8" s="12"/>
      <c r="J8" s="12"/>
      <c r="K8" s="12"/>
      <c r="L8" s="12"/>
      <c r="M8" s="12"/>
      <c r="N8" s="12"/>
      <c r="O8" s="12"/>
      <c r="P8" s="12"/>
      <c r="Q8" s="12"/>
      <c r="R8" s="12"/>
      <c r="S8" s="12"/>
      <c r="T8" s="12"/>
    </row>
    <row r="9" s="3" customFormat="true" ht="18.75" hidden="false" customHeight="false" outlineLevel="0" collapsed="false">
      <c r="A9" s="12"/>
      <c r="B9" s="12"/>
      <c r="C9" s="12"/>
      <c r="D9" s="12"/>
      <c r="E9" s="12"/>
      <c r="F9" s="12"/>
      <c r="G9" s="12"/>
      <c r="H9" s="12"/>
      <c r="I9" s="12"/>
      <c r="J9" s="12"/>
      <c r="K9" s="12"/>
      <c r="L9" s="12"/>
      <c r="M9" s="12"/>
      <c r="N9" s="12"/>
      <c r="O9" s="12"/>
      <c r="P9" s="12"/>
      <c r="Q9" s="12"/>
      <c r="R9" s="12"/>
      <c r="S9" s="12"/>
      <c r="T9" s="12"/>
    </row>
    <row r="10" s="3" customFormat="true" ht="18.75" hidden="false" customHeight="true" outlineLevel="0" collapsed="false">
      <c r="A10" s="12" t="str">
        <f aca="false">'2. паспорт  ТП'!A8:S8</f>
        <v>Акционерное общество "Южные электрические сети Камчатки"</v>
      </c>
      <c r="B10" s="12"/>
      <c r="C10" s="12"/>
      <c r="D10" s="12"/>
      <c r="E10" s="12"/>
      <c r="F10" s="12"/>
      <c r="G10" s="12"/>
      <c r="H10" s="12"/>
      <c r="I10" s="12"/>
      <c r="J10" s="12"/>
      <c r="K10" s="12"/>
      <c r="L10" s="12"/>
      <c r="M10" s="12"/>
      <c r="N10" s="12"/>
      <c r="O10" s="12"/>
      <c r="P10" s="12"/>
      <c r="Q10" s="12"/>
      <c r="R10" s="12"/>
      <c r="S10" s="12"/>
      <c r="T10" s="12"/>
    </row>
    <row r="11" s="3" customFormat="true" ht="18.75" hidden="false" customHeight="true" outlineLevel="0" collapsed="false">
      <c r="A11" s="17" t="s">
        <v>6</v>
      </c>
      <c r="B11" s="17"/>
      <c r="C11" s="17"/>
      <c r="D11" s="17"/>
      <c r="E11" s="17"/>
      <c r="F11" s="17"/>
      <c r="G11" s="17"/>
      <c r="H11" s="17"/>
      <c r="I11" s="17"/>
      <c r="J11" s="17"/>
      <c r="K11" s="17"/>
      <c r="L11" s="17"/>
      <c r="M11" s="17"/>
      <c r="N11" s="17"/>
      <c r="O11" s="17"/>
      <c r="P11" s="17"/>
      <c r="Q11" s="17"/>
      <c r="R11" s="17"/>
      <c r="S11" s="17"/>
      <c r="T11" s="17"/>
    </row>
    <row r="12" s="3" customFormat="true" ht="18.75" hidden="false" customHeight="false" outlineLevel="0" collapsed="false">
      <c r="A12" s="12"/>
      <c r="B12" s="12"/>
      <c r="C12" s="12"/>
      <c r="D12" s="12"/>
      <c r="E12" s="12"/>
      <c r="F12" s="12"/>
      <c r="G12" s="12"/>
      <c r="H12" s="12"/>
      <c r="I12" s="12"/>
      <c r="J12" s="12"/>
      <c r="K12" s="12"/>
      <c r="L12" s="12"/>
      <c r="M12" s="12"/>
      <c r="N12" s="12"/>
      <c r="O12" s="12"/>
      <c r="P12" s="12"/>
      <c r="Q12" s="12"/>
      <c r="R12" s="12"/>
      <c r="S12" s="12"/>
      <c r="T12" s="12"/>
    </row>
    <row r="13" s="3" customFormat="true" ht="18.75" hidden="false" customHeight="true" outlineLevel="0" collapsed="false">
      <c r="A13" s="12" t="str">
        <f aca="false">'2. паспорт  ТП'!A11:S11</f>
        <v>G_525-33</v>
      </c>
      <c r="B13" s="12"/>
      <c r="C13" s="12"/>
      <c r="D13" s="12"/>
      <c r="E13" s="12"/>
      <c r="F13" s="12"/>
      <c r="G13" s="12"/>
      <c r="H13" s="12"/>
      <c r="I13" s="12"/>
      <c r="J13" s="12"/>
      <c r="K13" s="12"/>
      <c r="L13" s="12"/>
      <c r="M13" s="12"/>
      <c r="N13" s="12"/>
      <c r="O13" s="12"/>
      <c r="P13" s="12"/>
      <c r="Q13" s="12"/>
      <c r="R13" s="12"/>
      <c r="S13" s="12"/>
      <c r="T13" s="12"/>
    </row>
    <row r="14" s="3" customFormat="true" ht="18.75" hidden="false" customHeight="true" outlineLevel="0" collapsed="false">
      <c r="A14" s="17" t="s">
        <v>8</v>
      </c>
      <c r="B14" s="17"/>
      <c r="C14" s="17"/>
      <c r="D14" s="17"/>
      <c r="E14" s="17"/>
      <c r="F14" s="17"/>
      <c r="G14" s="17"/>
      <c r="H14" s="17"/>
      <c r="I14" s="17"/>
      <c r="J14" s="17"/>
      <c r="K14" s="17"/>
      <c r="L14" s="17"/>
      <c r="M14" s="17"/>
      <c r="N14" s="17"/>
      <c r="O14" s="17"/>
      <c r="P14" s="17"/>
      <c r="Q14" s="17"/>
      <c r="R14" s="17"/>
      <c r="S14" s="17"/>
      <c r="T14" s="17"/>
    </row>
    <row r="15" s="21" customFormat="true" ht="15.75" hidden="false" customHeight="true" outlineLevel="0" collapsed="false">
      <c r="A15" s="20"/>
      <c r="B15" s="20"/>
      <c r="C15" s="20"/>
      <c r="D15" s="20"/>
      <c r="E15" s="20"/>
      <c r="F15" s="20"/>
      <c r="G15" s="20"/>
      <c r="H15" s="20"/>
      <c r="I15" s="20"/>
      <c r="J15" s="20"/>
      <c r="K15" s="20"/>
      <c r="L15" s="20"/>
      <c r="M15" s="20"/>
      <c r="N15" s="20"/>
      <c r="O15" s="20"/>
      <c r="P15" s="20"/>
      <c r="Q15" s="20"/>
      <c r="R15" s="20"/>
      <c r="S15" s="20"/>
      <c r="T15" s="20"/>
    </row>
    <row r="16" s="22" customFormat="true" ht="18.75" hidden="false" customHeight="false" outlineLevel="0" collapsed="false">
      <c r="A16" s="19" t="str">
        <f aca="false">'2. паспорт  ТП'!A14:S14</f>
        <v>Техническое перевооружение ДЭС-11 с. Тигиль с заменой ДГ мощностью 0.8 МВт на новый ДГ мощностью 1 МВт</v>
      </c>
      <c r="B16" s="19"/>
      <c r="C16" s="19"/>
      <c r="D16" s="19"/>
      <c r="E16" s="19"/>
      <c r="F16" s="19"/>
      <c r="G16" s="19"/>
      <c r="H16" s="19"/>
      <c r="I16" s="19"/>
      <c r="J16" s="19"/>
      <c r="K16" s="19"/>
      <c r="L16" s="19"/>
      <c r="M16" s="19"/>
      <c r="N16" s="19"/>
      <c r="O16" s="19"/>
      <c r="P16" s="19"/>
      <c r="Q16" s="19"/>
      <c r="R16" s="19"/>
      <c r="S16" s="19"/>
      <c r="T16" s="19"/>
    </row>
    <row r="17" s="22" customFormat="true" ht="15" hidden="false" customHeight="true" outlineLevel="0" collapsed="false">
      <c r="A17" s="23" t="s">
        <v>10</v>
      </c>
      <c r="B17" s="23"/>
      <c r="C17" s="23"/>
      <c r="D17" s="23"/>
      <c r="E17" s="23"/>
      <c r="F17" s="23"/>
      <c r="G17" s="23"/>
      <c r="H17" s="23"/>
      <c r="I17" s="23"/>
      <c r="J17" s="23"/>
      <c r="K17" s="23"/>
      <c r="L17" s="23"/>
      <c r="M17" s="23"/>
      <c r="N17" s="23"/>
      <c r="O17" s="23"/>
      <c r="P17" s="23"/>
      <c r="Q17" s="23"/>
      <c r="R17" s="23"/>
      <c r="S17" s="23"/>
      <c r="T17" s="23"/>
    </row>
    <row r="18" s="22" customFormat="true" ht="15" hidden="false" customHeight="true" outlineLevel="0" collapsed="false">
      <c r="A18" s="17"/>
      <c r="B18" s="17"/>
      <c r="C18" s="17"/>
      <c r="D18" s="17"/>
      <c r="E18" s="17"/>
      <c r="F18" s="17"/>
      <c r="G18" s="17"/>
      <c r="H18" s="17"/>
      <c r="I18" s="17"/>
      <c r="J18" s="17"/>
      <c r="K18" s="17"/>
      <c r="L18" s="17"/>
      <c r="M18" s="17"/>
      <c r="N18" s="17"/>
      <c r="O18" s="17"/>
      <c r="P18" s="17"/>
      <c r="Q18" s="17"/>
      <c r="R18" s="17"/>
      <c r="S18" s="17"/>
      <c r="T18" s="17"/>
    </row>
    <row r="19" s="22" customFormat="true" ht="15" hidden="false" customHeight="true" outlineLevel="0" collapsed="false">
      <c r="A19" s="46" t="s">
        <v>95</v>
      </c>
      <c r="B19" s="46"/>
      <c r="C19" s="46"/>
      <c r="D19" s="46"/>
      <c r="E19" s="46"/>
      <c r="F19" s="46"/>
      <c r="G19" s="46"/>
      <c r="H19" s="46"/>
      <c r="I19" s="46"/>
      <c r="J19" s="46"/>
      <c r="K19" s="46"/>
      <c r="L19" s="46"/>
      <c r="M19" s="46"/>
      <c r="N19" s="46"/>
      <c r="O19" s="46"/>
      <c r="P19" s="46"/>
      <c r="Q19" s="46"/>
      <c r="R19" s="46"/>
      <c r="S19" s="46"/>
      <c r="T19" s="46"/>
    </row>
    <row r="20" s="59" customFormat="true" ht="21" hidden="false" customHeight="true" outlineLevel="0" collapsed="false">
      <c r="A20" s="58"/>
      <c r="B20" s="58"/>
      <c r="C20" s="58"/>
      <c r="D20" s="58"/>
      <c r="E20" s="58"/>
      <c r="F20" s="58"/>
      <c r="G20" s="58"/>
      <c r="H20" s="58"/>
      <c r="I20" s="58"/>
      <c r="J20" s="58"/>
      <c r="K20" s="58"/>
      <c r="L20" s="58"/>
      <c r="M20" s="58"/>
      <c r="N20" s="58"/>
      <c r="O20" s="58"/>
      <c r="P20" s="58"/>
      <c r="Q20" s="58"/>
      <c r="R20" s="58"/>
      <c r="S20" s="58"/>
      <c r="T20" s="58"/>
    </row>
    <row r="21" customFormat="false" ht="46.5" hidden="false" customHeight="true" outlineLevel="0" collapsed="false">
      <c r="A21" s="60" t="s">
        <v>12</v>
      </c>
      <c r="B21" s="61" t="s">
        <v>96</v>
      </c>
      <c r="C21" s="61"/>
      <c r="D21" s="61" t="s">
        <v>97</v>
      </c>
      <c r="E21" s="61" t="s">
        <v>98</v>
      </c>
      <c r="F21" s="61"/>
      <c r="G21" s="61" t="s">
        <v>99</v>
      </c>
      <c r="H21" s="61"/>
      <c r="I21" s="61" t="s">
        <v>100</v>
      </c>
      <c r="J21" s="61"/>
      <c r="K21" s="61" t="s">
        <v>101</v>
      </c>
      <c r="L21" s="61" t="s">
        <v>102</v>
      </c>
      <c r="M21" s="61"/>
      <c r="N21" s="61" t="s">
        <v>103</v>
      </c>
      <c r="O21" s="61"/>
      <c r="P21" s="61" t="s">
        <v>104</v>
      </c>
      <c r="Q21" s="62" t="s">
        <v>105</v>
      </c>
      <c r="R21" s="62"/>
      <c r="S21" s="63" t="s">
        <v>106</v>
      </c>
      <c r="T21" s="63"/>
    </row>
    <row r="22" customFormat="false" ht="204.75" hidden="false" customHeight="true" outlineLevel="0" collapsed="false">
      <c r="A22" s="60"/>
      <c r="B22" s="61"/>
      <c r="C22" s="61"/>
      <c r="D22" s="61"/>
      <c r="E22" s="61"/>
      <c r="F22" s="61"/>
      <c r="G22" s="61"/>
      <c r="H22" s="61"/>
      <c r="I22" s="61"/>
      <c r="J22" s="61"/>
      <c r="K22" s="61"/>
      <c r="L22" s="61"/>
      <c r="M22" s="61"/>
      <c r="N22" s="61"/>
      <c r="O22" s="61"/>
      <c r="P22" s="61"/>
      <c r="Q22" s="62" t="s">
        <v>107</v>
      </c>
      <c r="R22" s="62" t="s">
        <v>108</v>
      </c>
      <c r="S22" s="62" t="s">
        <v>109</v>
      </c>
      <c r="T22" s="62" t="s">
        <v>110</v>
      </c>
    </row>
    <row r="23" customFormat="false" ht="51.75" hidden="false" customHeight="true" outlineLevel="0" collapsed="false">
      <c r="A23" s="60"/>
      <c r="B23" s="61" t="s">
        <v>111</v>
      </c>
      <c r="C23" s="61" t="s">
        <v>112</v>
      </c>
      <c r="D23" s="61"/>
      <c r="E23" s="61" t="s">
        <v>111</v>
      </c>
      <c r="F23" s="61" t="s">
        <v>112</v>
      </c>
      <c r="G23" s="61" t="s">
        <v>111</v>
      </c>
      <c r="H23" s="61" t="s">
        <v>112</v>
      </c>
      <c r="I23" s="61" t="s">
        <v>111</v>
      </c>
      <c r="J23" s="61" t="s">
        <v>112</v>
      </c>
      <c r="K23" s="61" t="s">
        <v>111</v>
      </c>
      <c r="L23" s="61" t="s">
        <v>111</v>
      </c>
      <c r="M23" s="61" t="s">
        <v>112</v>
      </c>
      <c r="N23" s="61" t="s">
        <v>111</v>
      </c>
      <c r="O23" s="61" t="s">
        <v>112</v>
      </c>
      <c r="P23" s="64" t="s">
        <v>111</v>
      </c>
      <c r="Q23" s="62" t="s">
        <v>111</v>
      </c>
      <c r="R23" s="62" t="s">
        <v>111</v>
      </c>
      <c r="S23" s="62" t="s">
        <v>111</v>
      </c>
      <c r="T23" s="62" t="s">
        <v>111</v>
      </c>
    </row>
    <row r="24" customFormat="false" ht="15.75" hidden="false" customHeight="false" outlineLevel="0" collapsed="false">
      <c r="A24" s="65" t="n">
        <v>1</v>
      </c>
      <c r="B24" s="65" t="n">
        <v>2</v>
      </c>
      <c r="C24" s="65" t="n">
        <v>3</v>
      </c>
      <c r="D24" s="65" t="n">
        <v>4</v>
      </c>
      <c r="E24" s="65" t="n">
        <v>5</v>
      </c>
      <c r="F24" s="65" t="n">
        <v>6</v>
      </c>
      <c r="G24" s="65" t="n">
        <v>7</v>
      </c>
      <c r="H24" s="65" t="n">
        <v>8</v>
      </c>
      <c r="I24" s="65" t="n">
        <v>9</v>
      </c>
      <c r="J24" s="65" t="n">
        <v>10</v>
      </c>
      <c r="K24" s="65" t="n">
        <v>11</v>
      </c>
      <c r="L24" s="65" t="n">
        <v>12</v>
      </c>
      <c r="M24" s="65" t="n">
        <v>13</v>
      </c>
      <c r="N24" s="65" t="n">
        <v>14</v>
      </c>
      <c r="O24" s="65" t="n">
        <v>15</v>
      </c>
      <c r="P24" s="65" t="n">
        <v>16</v>
      </c>
      <c r="Q24" s="65" t="n">
        <v>17</v>
      </c>
      <c r="R24" s="65" t="n">
        <v>18</v>
      </c>
      <c r="S24" s="65" t="n">
        <v>19</v>
      </c>
      <c r="T24" s="65" t="n">
        <v>20</v>
      </c>
    </row>
    <row r="25" s="59" customFormat="true" ht="24" hidden="false" customHeight="true" outlineLevel="0" collapsed="false">
      <c r="A25" s="66" t="s">
        <v>23</v>
      </c>
      <c r="B25" s="66" t="s">
        <v>23</v>
      </c>
      <c r="C25" s="66" t="s">
        <v>23</v>
      </c>
      <c r="D25" s="66" t="s">
        <v>23</v>
      </c>
      <c r="E25" s="66" t="s">
        <v>23</v>
      </c>
      <c r="F25" s="66" t="s">
        <v>23</v>
      </c>
      <c r="G25" s="66" t="s">
        <v>23</v>
      </c>
      <c r="H25" s="66" t="s">
        <v>23</v>
      </c>
      <c r="I25" s="66" t="s">
        <v>23</v>
      </c>
      <c r="J25" s="66" t="s">
        <v>23</v>
      </c>
      <c r="K25" s="66" t="s">
        <v>23</v>
      </c>
      <c r="L25" s="66" t="s">
        <v>23</v>
      </c>
      <c r="M25" s="66" t="s">
        <v>23</v>
      </c>
      <c r="N25" s="66" t="s">
        <v>23</v>
      </c>
      <c r="O25" s="66" t="s">
        <v>23</v>
      </c>
      <c r="P25" s="66" t="s">
        <v>23</v>
      </c>
      <c r="Q25" s="66" t="s">
        <v>23</v>
      </c>
      <c r="R25" s="66" t="s">
        <v>23</v>
      </c>
      <c r="S25" s="66" t="s">
        <v>23</v>
      </c>
      <c r="T25" s="66" t="s">
        <v>23</v>
      </c>
    </row>
    <row r="26" customFormat="false" ht="3" hidden="false" customHeight="true" outlineLevel="0" collapsed="false"/>
    <row r="27" s="67" customFormat="true" ht="12.75" hidden="false" customHeight="false" outlineLevel="0" collapsed="false">
      <c r="B27" s="68"/>
      <c r="C27" s="68"/>
      <c r="K27" s="68"/>
    </row>
    <row r="28" s="67" customFormat="true" ht="15.75" hidden="false" customHeight="false" outlineLevel="0" collapsed="false">
      <c r="B28" s="69" t="s">
        <v>113</v>
      </c>
      <c r="C28" s="69"/>
      <c r="D28" s="69"/>
      <c r="E28" s="69"/>
      <c r="F28" s="69"/>
      <c r="G28" s="69"/>
      <c r="H28" s="69"/>
      <c r="I28" s="69"/>
      <c r="J28" s="69"/>
      <c r="K28" s="69"/>
      <c r="L28" s="69"/>
      <c r="M28" s="69"/>
      <c r="N28" s="69"/>
      <c r="O28" s="69"/>
      <c r="P28" s="69"/>
      <c r="Q28" s="69"/>
      <c r="R28" s="69"/>
    </row>
    <row r="29" customFormat="false" ht="15.75" hidden="false" customHeight="false" outlineLevel="0" collapsed="false">
      <c r="B29" s="70" t="s">
        <v>114</v>
      </c>
      <c r="C29" s="70"/>
      <c r="D29" s="70"/>
      <c r="E29" s="70"/>
      <c r="F29" s="70"/>
      <c r="G29" s="70"/>
      <c r="H29" s="70"/>
      <c r="I29" s="70"/>
      <c r="J29" s="70"/>
      <c r="K29" s="70"/>
      <c r="L29" s="70"/>
      <c r="M29" s="70"/>
      <c r="N29" s="70"/>
      <c r="O29" s="70"/>
      <c r="P29" s="70"/>
      <c r="Q29" s="70"/>
      <c r="R29" s="70"/>
    </row>
    <row r="30" customFormat="false" ht="15.75" hidden="false" customHeight="false" outlineLevel="0" collapsed="false">
      <c r="B30" s="69"/>
      <c r="C30" s="69"/>
      <c r="D30" s="69"/>
      <c r="E30" s="69"/>
      <c r="F30" s="69"/>
      <c r="G30" s="69"/>
      <c r="H30" s="69"/>
      <c r="I30" s="69"/>
      <c r="J30" s="69"/>
      <c r="K30" s="69"/>
      <c r="L30" s="69"/>
      <c r="M30" s="69"/>
      <c r="N30" s="69"/>
      <c r="O30" s="69"/>
      <c r="P30" s="69"/>
      <c r="Q30" s="69"/>
      <c r="R30" s="69"/>
      <c r="S30" s="69"/>
      <c r="T30" s="69"/>
      <c r="U30" s="69"/>
      <c r="V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69"/>
      <c r="CP30" s="69"/>
      <c r="CQ30" s="69"/>
      <c r="CR30" s="69"/>
      <c r="CS30" s="69"/>
      <c r="CT30" s="69"/>
      <c r="CU30" s="69"/>
      <c r="CV30" s="69"/>
      <c r="CW30" s="69"/>
      <c r="CX30" s="69"/>
      <c r="CY30" s="69"/>
      <c r="CZ30" s="69"/>
      <c r="DA30" s="69"/>
      <c r="DB30" s="69"/>
      <c r="DC30" s="69"/>
      <c r="DD30" s="69"/>
      <c r="DE30" s="69"/>
      <c r="DF30" s="69"/>
      <c r="DG30" s="69"/>
      <c r="DH30" s="69"/>
      <c r="DI30" s="69"/>
    </row>
    <row r="31" customFormat="false" ht="15.75" hidden="false" customHeight="false" outlineLevel="0" collapsed="false">
      <c r="B31" s="71" t="s">
        <v>115</v>
      </c>
      <c r="C31" s="71"/>
      <c r="D31" s="71"/>
      <c r="E31" s="71"/>
      <c r="F31" s="72"/>
      <c r="G31" s="72"/>
      <c r="H31" s="71"/>
      <c r="I31" s="71"/>
      <c r="J31" s="71"/>
      <c r="K31" s="71"/>
      <c r="L31" s="71"/>
      <c r="M31" s="71"/>
      <c r="N31" s="71"/>
      <c r="O31" s="71"/>
      <c r="P31" s="71"/>
      <c r="Q31" s="71"/>
      <c r="R31" s="71"/>
      <c r="S31" s="73"/>
      <c r="T31" s="73"/>
      <c r="U31" s="73"/>
      <c r="V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3"/>
      <c r="BW31" s="73"/>
      <c r="BX31" s="73"/>
      <c r="BY31" s="73"/>
      <c r="BZ31" s="73"/>
      <c r="CA31" s="73"/>
      <c r="CB31" s="73"/>
      <c r="CC31" s="73"/>
      <c r="CD31" s="73"/>
      <c r="CE31" s="73"/>
      <c r="CF31" s="73"/>
      <c r="CG31" s="73"/>
      <c r="CH31" s="73"/>
      <c r="CI31" s="73"/>
      <c r="CJ31" s="73"/>
      <c r="CK31" s="73"/>
      <c r="CL31" s="73"/>
      <c r="CM31" s="73"/>
      <c r="CN31" s="73"/>
      <c r="CO31" s="73"/>
      <c r="CP31" s="73"/>
      <c r="CQ31" s="73"/>
      <c r="CR31" s="73"/>
      <c r="CS31" s="73"/>
      <c r="CT31" s="73"/>
      <c r="CU31" s="73"/>
      <c r="CV31" s="73"/>
      <c r="CW31" s="73"/>
      <c r="CX31" s="73"/>
      <c r="CY31" s="73"/>
      <c r="CZ31" s="73"/>
      <c r="DA31" s="73"/>
      <c r="DB31" s="73"/>
      <c r="DC31" s="73"/>
      <c r="DD31" s="73"/>
      <c r="DE31" s="73"/>
      <c r="DF31" s="73"/>
      <c r="DG31" s="73"/>
      <c r="DH31" s="73"/>
      <c r="DI31" s="73"/>
    </row>
    <row r="32" customFormat="false" ht="15.75" hidden="false" customHeight="false" outlineLevel="0" collapsed="false">
      <c r="B32" s="71" t="s">
        <v>116</v>
      </c>
      <c r="C32" s="71"/>
      <c r="D32" s="71"/>
      <c r="E32" s="71"/>
      <c r="F32" s="72"/>
      <c r="G32" s="72"/>
      <c r="H32" s="71"/>
      <c r="I32" s="71"/>
      <c r="J32" s="71"/>
      <c r="K32" s="71"/>
      <c r="L32" s="71"/>
      <c r="M32" s="71"/>
      <c r="N32" s="71"/>
      <c r="O32" s="71"/>
      <c r="P32" s="71"/>
      <c r="Q32" s="71"/>
      <c r="R32" s="71"/>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69"/>
      <c r="CH32" s="69"/>
      <c r="CI32" s="69"/>
      <c r="CJ32" s="69"/>
      <c r="CK32" s="69"/>
      <c r="CL32" s="69"/>
      <c r="CM32" s="69"/>
      <c r="CN32" s="69"/>
      <c r="CO32" s="69"/>
      <c r="CP32" s="69"/>
      <c r="CQ32" s="69"/>
      <c r="CR32" s="69"/>
      <c r="CS32" s="69"/>
      <c r="CT32" s="69"/>
      <c r="CU32" s="69"/>
      <c r="CV32" s="69"/>
      <c r="CW32" s="69"/>
      <c r="CX32" s="69"/>
      <c r="CY32" s="69"/>
      <c r="CZ32" s="69"/>
      <c r="DA32" s="69"/>
      <c r="DB32" s="69"/>
      <c r="DC32" s="69"/>
      <c r="DD32" s="69"/>
      <c r="DE32" s="69"/>
      <c r="DF32" s="69"/>
      <c r="DG32" s="69"/>
      <c r="DH32" s="69"/>
      <c r="DI32" s="69"/>
    </row>
    <row r="33" s="72" customFormat="true" ht="15.75" hidden="false" customHeight="false" outlineLevel="0" collapsed="false">
      <c r="B33" s="71" t="s">
        <v>117</v>
      </c>
      <c r="C33" s="71"/>
      <c r="D33" s="71"/>
      <c r="E33" s="71"/>
      <c r="H33" s="71"/>
      <c r="I33" s="71"/>
      <c r="J33" s="71"/>
      <c r="K33" s="71"/>
      <c r="L33" s="71"/>
      <c r="M33" s="71"/>
      <c r="N33" s="71"/>
      <c r="O33" s="71"/>
      <c r="P33" s="71"/>
      <c r="Q33" s="71"/>
      <c r="R33" s="71"/>
      <c r="AN33" s="71"/>
      <c r="AO33" s="71"/>
      <c r="AP33" s="71"/>
      <c r="AQ33" s="71"/>
      <c r="AR33" s="71"/>
      <c r="AS33" s="71"/>
      <c r="AT33" s="71"/>
      <c r="AU33" s="71"/>
      <c r="AV33" s="71"/>
      <c r="AW33" s="71"/>
      <c r="AX33" s="71"/>
      <c r="AY33" s="71"/>
      <c r="AZ33" s="71"/>
      <c r="BA33" s="71"/>
      <c r="BB33" s="71"/>
      <c r="BC33" s="71"/>
      <c r="BD33" s="71"/>
      <c r="BE33" s="71"/>
      <c r="BF33" s="71"/>
      <c r="BG33" s="71"/>
      <c r="BH33" s="71"/>
      <c r="BI33" s="71"/>
      <c r="BJ33" s="71"/>
      <c r="BK33" s="74"/>
      <c r="BL33" s="74"/>
      <c r="BM33" s="74"/>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row>
    <row r="34" s="72" customFormat="true" ht="15.75" hidden="false" customHeight="false" outlineLevel="0" collapsed="false">
      <c r="B34" s="71" t="s">
        <v>118</v>
      </c>
      <c r="C34" s="71"/>
      <c r="D34" s="71"/>
      <c r="E34" s="71"/>
      <c r="H34" s="71"/>
      <c r="I34" s="71"/>
      <c r="J34" s="71"/>
      <c r="K34" s="71"/>
      <c r="L34" s="71"/>
      <c r="M34" s="71"/>
      <c r="N34" s="71"/>
      <c r="O34" s="71"/>
      <c r="P34" s="71"/>
      <c r="Q34" s="71"/>
      <c r="R34" s="71"/>
      <c r="S34" s="71"/>
      <c r="T34" s="71"/>
      <c r="U34" s="71"/>
      <c r="V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4"/>
      <c r="BL34" s="74"/>
      <c r="BM34" s="74"/>
      <c r="BN34" s="74"/>
      <c r="BO34" s="74"/>
      <c r="BP34" s="74"/>
      <c r="BQ34" s="74"/>
      <c r="BR34" s="74"/>
      <c r="BS34" s="74"/>
      <c r="BT34" s="74"/>
      <c r="BU34" s="74"/>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row>
    <row r="35" s="72" customFormat="true" ht="15.75" hidden="false" customHeight="false" outlineLevel="0" collapsed="false">
      <c r="B35" s="71" t="s">
        <v>119</v>
      </c>
      <c r="C35" s="71"/>
      <c r="D35" s="71"/>
      <c r="E35" s="71"/>
      <c r="H35" s="71"/>
      <c r="I35" s="71"/>
      <c r="J35" s="71"/>
      <c r="K35" s="71"/>
      <c r="L35" s="71"/>
      <c r="M35" s="71"/>
      <c r="N35" s="71"/>
      <c r="O35" s="71"/>
      <c r="P35" s="71"/>
      <c r="Q35" s="71"/>
      <c r="R35" s="71"/>
      <c r="S35" s="71"/>
      <c r="T35" s="71"/>
      <c r="U35" s="71"/>
      <c r="V35" s="71"/>
      <c r="AN35" s="71"/>
      <c r="AO35" s="71"/>
      <c r="AP35" s="71"/>
      <c r="AQ35" s="71"/>
      <c r="AR35" s="71"/>
      <c r="AS35" s="71"/>
      <c r="AT35" s="71"/>
      <c r="AU35" s="71"/>
      <c r="AV35" s="71"/>
      <c r="AW35" s="71"/>
      <c r="AX35" s="71"/>
      <c r="AY35" s="71"/>
      <c r="AZ35" s="71"/>
      <c r="BA35" s="71"/>
      <c r="BB35" s="71"/>
      <c r="BC35" s="71"/>
      <c r="BD35" s="71"/>
      <c r="BE35" s="71"/>
      <c r="BF35" s="71"/>
      <c r="BG35" s="71"/>
      <c r="BH35" s="71"/>
      <c r="BI35" s="71"/>
      <c r="BJ35" s="71"/>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row>
    <row r="36" s="72" customFormat="true" ht="15.75" hidden="false" customHeight="false" outlineLevel="0" collapsed="false">
      <c r="B36" s="71" t="s">
        <v>120</v>
      </c>
      <c r="C36" s="71"/>
      <c r="D36" s="71"/>
      <c r="E36" s="71"/>
      <c r="H36" s="71"/>
      <c r="I36" s="71"/>
      <c r="J36" s="71"/>
      <c r="K36" s="71"/>
      <c r="L36" s="71"/>
      <c r="M36" s="71"/>
      <c r="N36" s="71"/>
      <c r="O36" s="71"/>
      <c r="P36" s="71"/>
      <c r="Q36" s="71"/>
      <c r="R36" s="71"/>
      <c r="S36" s="71"/>
      <c r="T36" s="71"/>
      <c r="U36" s="71"/>
      <c r="V36" s="71"/>
      <c r="AN36" s="71"/>
      <c r="AO36" s="71"/>
      <c r="AP36" s="71"/>
      <c r="AQ36" s="71"/>
      <c r="AR36" s="71"/>
      <c r="AS36" s="71"/>
      <c r="AT36" s="71"/>
      <c r="AU36" s="71"/>
      <c r="AV36" s="71"/>
      <c r="AW36" s="71"/>
      <c r="AX36" s="71"/>
      <c r="AY36" s="71"/>
      <c r="AZ36" s="71"/>
      <c r="BA36" s="71"/>
      <c r="BB36" s="71"/>
      <c r="BC36" s="71"/>
      <c r="BD36" s="71"/>
      <c r="BE36" s="71"/>
      <c r="BF36" s="71"/>
      <c r="BG36" s="71"/>
      <c r="BH36" s="71"/>
      <c r="BI36" s="71"/>
      <c r="BJ36" s="71"/>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row>
    <row r="37" s="72" customFormat="true" ht="15.75" hidden="false" customHeight="false" outlineLevel="0" collapsed="false">
      <c r="B37" s="71" t="s">
        <v>121</v>
      </c>
      <c r="C37" s="71"/>
      <c r="D37" s="71"/>
      <c r="E37" s="71"/>
      <c r="H37" s="71"/>
      <c r="I37" s="71"/>
      <c r="J37" s="71"/>
      <c r="K37" s="71"/>
      <c r="L37" s="71"/>
      <c r="M37" s="71"/>
      <c r="N37" s="71"/>
      <c r="O37" s="71"/>
      <c r="P37" s="71"/>
      <c r="Q37" s="71"/>
      <c r="R37" s="71"/>
      <c r="S37" s="71"/>
      <c r="T37" s="71"/>
      <c r="U37" s="71"/>
      <c r="V37" s="71"/>
      <c r="AN37" s="71"/>
      <c r="AO37" s="71"/>
      <c r="AP37" s="71"/>
      <c r="AQ37" s="71"/>
      <c r="AR37" s="71"/>
      <c r="AS37" s="71"/>
      <c r="AT37" s="71"/>
      <c r="AU37" s="71"/>
      <c r="AV37" s="71"/>
      <c r="AW37" s="71"/>
      <c r="AX37" s="71"/>
      <c r="AY37" s="71"/>
      <c r="AZ37" s="71"/>
      <c r="BA37" s="71"/>
      <c r="BB37" s="71"/>
      <c r="BC37" s="71"/>
      <c r="BD37" s="71"/>
      <c r="BE37" s="71"/>
      <c r="BF37" s="71"/>
      <c r="BG37" s="71"/>
      <c r="BH37" s="71"/>
      <c r="BI37" s="71"/>
      <c r="BJ37" s="71"/>
      <c r="BK37" s="74"/>
      <c r="BL37" s="74"/>
      <c r="BM37" s="74"/>
      <c r="BN37" s="74"/>
      <c r="BO37" s="74"/>
      <c r="BP37" s="74"/>
      <c r="BQ37" s="74"/>
      <c r="BR37" s="74"/>
      <c r="BS37" s="74"/>
      <c r="BT37" s="74"/>
      <c r="BU37" s="74"/>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row>
    <row r="38" s="72" customFormat="true" ht="15.75" hidden="false" customHeight="false" outlineLevel="0" collapsed="false">
      <c r="B38" s="71" t="s">
        <v>122</v>
      </c>
      <c r="C38" s="71"/>
      <c r="D38" s="71"/>
      <c r="E38" s="71"/>
      <c r="H38" s="71"/>
      <c r="I38" s="71"/>
      <c r="J38" s="71"/>
      <c r="K38" s="71"/>
      <c r="L38" s="71"/>
      <c r="M38" s="71"/>
      <c r="N38" s="71"/>
      <c r="O38" s="71"/>
      <c r="P38" s="71"/>
      <c r="Q38" s="71"/>
      <c r="R38" s="71"/>
      <c r="S38" s="71"/>
      <c r="T38" s="71"/>
      <c r="U38" s="71"/>
      <c r="V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4"/>
      <c r="BL38" s="74"/>
      <c r="BM38" s="74"/>
      <c r="BN38" s="74"/>
      <c r="BO38" s="74"/>
      <c r="BP38" s="74"/>
      <c r="BQ38" s="74"/>
      <c r="BR38" s="74"/>
      <c r="BS38" s="74"/>
      <c r="BT38" s="74"/>
      <c r="BU38" s="74"/>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row>
    <row r="39" s="72" customFormat="true" ht="15.75" hidden="false" customHeight="false" outlineLevel="0" collapsed="false">
      <c r="B39" s="71" t="s">
        <v>123</v>
      </c>
      <c r="C39" s="71"/>
      <c r="D39" s="71"/>
      <c r="E39" s="71"/>
      <c r="H39" s="71"/>
      <c r="I39" s="71"/>
      <c r="J39" s="71"/>
      <c r="K39" s="71"/>
      <c r="L39" s="71"/>
      <c r="M39" s="71"/>
      <c r="N39" s="71"/>
      <c r="O39" s="71"/>
      <c r="P39" s="71"/>
      <c r="Q39" s="71"/>
      <c r="R39" s="71"/>
      <c r="S39" s="71"/>
      <c r="T39" s="71"/>
      <c r="U39" s="71"/>
      <c r="V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row>
    <row r="40" s="72" customFormat="true" ht="15.75" hidden="false" customHeight="false" outlineLevel="0" collapsed="false">
      <c r="B40" s="71" t="s">
        <v>124</v>
      </c>
      <c r="C40" s="71"/>
      <c r="D40" s="71"/>
      <c r="E40" s="71"/>
      <c r="H40" s="71"/>
      <c r="I40" s="71"/>
      <c r="J40" s="71"/>
      <c r="K40" s="71"/>
      <c r="L40" s="71"/>
      <c r="M40" s="71"/>
      <c r="N40" s="71"/>
      <c r="O40" s="71"/>
      <c r="P40" s="71"/>
      <c r="Q40" s="71"/>
      <c r="R40" s="71"/>
      <c r="S40" s="71"/>
      <c r="T40" s="71"/>
      <c r="U40" s="71"/>
      <c r="V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row>
    <row r="41" s="72" customFormat="true" ht="15.75" hidden="false" customHeight="false" outlineLevel="0" collapsed="false">
      <c r="Q41" s="71"/>
      <c r="R41" s="71"/>
      <c r="S41" s="71"/>
      <c r="T41" s="71"/>
      <c r="U41" s="71"/>
      <c r="V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row>
    <row r="42" s="72" customFormat="true" ht="15.75" hidden="false" customHeight="false" outlineLevel="0" collapsed="false">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4"/>
      <c r="BL42" s="74"/>
      <c r="BM42" s="74"/>
      <c r="BN42" s="74"/>
      <c r="BO42" s="74"/>
      <c r="BP42" s="74"/>
      <c r="BQ42" s="74"/>
      <c r="BR42" s="74"/>
      <c r="BS42" s="74"/>
      <c r="BT42" s="74"/>
      <c r="BU42" s="74"/>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row>
  </sheetData>
  <mergeCells count="27">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rintOptions headings="false" gridLines="false" gridLinesSet="true" horizontalCentered="false" verticalCentered="false"/>
  <pageMargins left="0.7875" right="0.7875"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A2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S47" activeCellId="0" sqref="S47"/>
    </sheetView>
  </sheetViews>
  <sheetFormatPr defaultColWidth="10.71484375" defaultRowHeight="15.75" zeroHeight="false" outlineLevelRow="0" outlineLevelCol="0"/>
  <cols>
    <col collapsed="false" customWidth="false" hidden="false" outlineLevel="0" max="3" min="1" style="54" width="10.71"/>
    <col collapsed="false" customWidth="true" hidden="false" outlineLevel="0" max="4" min="4" style="54" width="11.57"/>
    <col collapsed="false" customWidth="true" hidden="false" outlineLevel="0" max="5" min="5" style="54" width="11.85"/>
    <col collapsed="false" customWidth="true" hidden="false" outlineLevel="0" max="6" min="6" style="54" width="8.71"/>
    <col collapsed="false" customWidth="true" hidden="false" outlineLevel="0" max="7" min="7" style="54" width="10.29"/>
    <col collapsed="false" customWidth="true" hidden="false" outlineLevel="0" max="8" min="8" style="54" width="8.71"/>
    <col collapsed="false" customWidth="true" hidden="false" outlineLevel="0" max="9" min="9" style="54" width="8.29"/>
    <col collapsed="false" customWidth="true" hidden="false" outlineLevel="0" max="10" min="10" style="54" width="20.14"/>
    <col collapsed="false" customWidth="true" hidden="false" outlineLevel="0" max="11" min="11" style="54" width="11.14"/>
    <col collapsed="false" customWidth="true" hidden="false" outlineLevel="0" max="12" min="12" style="54" width="8.86"/>
    <col collapsed="false" customWidth="true" hidden="false" outlineLevel="0" max="13" min="13" style="54" width="8.71"/>
    <col collapsed="false" customWidth="true" hidden="false" outlineLevel="0" max="14" min="14" style="54" width="13.71"/>
    <col collapsed="false" customWidth="true" hidden="false" outlineLevel="0" max="16" min="15" style="54" width="8.71"/>
    <col collapsed="false" customWidth="true" hidden="false" outlineLevel="0" max="17" min="17" style="54" width="11.85"/>
    <col collapsed="false" customWidth="true" hidden="false" outlineLevel="0" max="18" min="18" style="54" width="12"/>
    <col collapsed="false" customWidth="true" hidden="false" outlineLevel="0" max="19" min="19" style="54" width="18.29"/>
    <col collapsed="false" customWidth="true" hidden="false" outlineLevel="0" max="20" min="20" style="54" width="22.42"/>
    <col collapsed="false" customWidth="true" hidden="false" outlineLevel="0" max="21" min="21" style="54" width="30.71"/>
    <col collapsed="false" customWidth="true" hidden="false" outlineLevel="0" max="23" min="22" style="54" width="8.71"/>
    <col collapsed="false" customWidth="true" hidden="false" outlineLevel="0" max="24" min="24" style="54" width="24.57"/>
    <col collapsed="false" customWidth="true" hidden="false" outlineLevel="0" max="25" min="25" style="54" width="15.29"/>
    <col collapsed="false" customWidth="true" hidden="false" outlineLevel="0" max="26" min="26" style="54" width="18.57"/>
    <col collapsed="false" customWidth="true" hidden="false" outlineLevel="0" max="27" min="27" style="54" width="19.14"/>
    <col collapsed="false" customWidth="false" hidden="false" outlineLevel="0" max="240" min="28" style="54" width="10.71"/>
    <col collapsed="false" customWidth="true" hidden="false" outlineLevel="0" max="242" min="241" style="54" width="15.71"/>
    <col collapsed="false" customWidth="true" hidden="false" outlineLevel="0" max="245" min="243" style="54" width="14.71"/>
    <col collapsed="false" customWidth="true" hidden="false" outlineLevel="0" max="249" min="246" style="54" width="13.71"/>
    <col collapsed="false" customWidth="true" hidden="false" outlineLevel="0" max="253" min="250" style="54" width="15.71"/>
    <col collapsed="false" customWidth="true" hidden="false" outlineLevel="0" max="254" min="254" style="54" width="22.86"/>
    <col collapsed="false" customWidth="true" hidden="false" outlineLevel="0" max="255" min="255" style="54" width="20.71"/>
    <col collapsed="false" customWidth="true" hidden="false" outlineLevel="0" max="256" min="256" style="54" width="17.71"/>
    <col collapsed="false" customWidth="true" hidden="false" outlineLevel="0" max="265" min="257" style="54" width="14.71"/>
    <col collapsed="false" customWidth="false" hidden="false" outlineLevel="0" max="496" min="266" style="54" width="10.71"/>
    <col collapsed="false" customWidth="true" hidden="false" outlineLevel="0" max="498" min="497" style="54" width="15.71"/>
    <col collapsed="false" customWidth="true" hidden="false" outlineLevel="0" max="501" min="499" style="54" width="14.71"/>
    <col collapsed="false" customWidth="true" hidden="false" outlineLevel="0" max="505" min="502" style="54" width="13.71"/>
    <col collapsed="false" customWidth="true" hidden="false" outlineLevel="0" max="509" min="506" style="54" width="15.71"/>
    <col collapsed="false" customWidth="true" hidden="false" outlineLevel="0" max="510" min="510" style="54" width="22.86"/>
    <col collapsed="false" customWidth="true" hidden="false" outlineLevel="0" max="511" min="511" style="54" width="20.71"/>
    <col collapsed="false" customWidth="true" hidden="false" outlineLevel="0" max="512" min="512" style="54" width="17.71"/>
    <col collapsed="false" customWidth="true" hidden="false" outlineLevel="0" max="521" min="513" style="54" width="14.71"/>
    <col collapsed="false" customWidth="false" hidden="false" outlineLevel="0" max="752" min="522" style="54" width="10.71"/>
    <col collapsed="false" customWidth="true" hidden="false" outlineLevel="0" max="754" min="753" style="54" width="15.71"/>
    <col collapsed="false" customWidth="true" hidden="false" outlineLevel="0" max="757" min="755" style="54" width="14.71"/>
    <col collapsed="false" customWidth="true" hidden="false" outlineLevel="0" max="761" min="758" style="54" width="13.71"/>
    <col collapsed="false" customWidth="true" hidden="false" outlineLevel="0" max="765" min="762" style="54" width="15.71"/>
    <col collapsed="false" customWidth="true" hidden="false" outlineLevel="0" max="766" min="766" style="54" width="22.86"/>
    <col collapsed="false" customWidth="true" hidden="false" outlineLevel="0" max="767" min="767" style="54" width="20.71"/>
    <col collapsed="false" customWidth="true" hidden="false" outlineLevel="0" max="768" min="768" style="54" width="17.71"/>
    <col collapsed="false" customWidth="true" hidden="false" outlineLevel="0" max="777" min="769" style="54" width="14.71"/>
    <col collapsed="false" customWidth="false" hidden="false" outlineLevel="0" max="1008" min="778" style="54" width="10.71"/>
    <col collapsed="false" customWidth="true" hidden="false" outlineLevel="0" max="1010" min="1009" style="54" width="15.71"/>
    <col collapsed="false" customWidth="true" hidden="false" outlineLevel="0" max="1013" min="1011" style="54" width="14.71"/>
    <col collapsed="false" customWidth="true" hidden="false" outlineLevel="0" max="1017" min="1014" style="54" width="13.71"/>
    <col collapsed="false" customWidth="true" hidden="false" outlineLevel="0" max="1021" min="1018" style="54" width="15.71"/>
    <col collapsed="false" customWidth="true" hidden="false" outlineLevel="0" max="1022" min="1022" style="54" width="22.86"/>
    <col collapsed="false" customWidth="true" hidden="false" outlineLevel="0" max="1023" min="1023" style="54" width="20.71"/>
    <col collapsed="false" customWidth="true" hidden="false" outlineLevel="0" max="1024" min="1024" style="54" width="17.71"/>
    <col collapsed="false" customWidth="true" hidden="false" outlineLevel="0" max="1033" min="1025" style="54" width="14.71"/>
    <col collapsed="false" customWidth="false" hidden="false" outlineLevel="0" max="1264" min="1034" style="54" width="10.71"/>
    <col collapsed="false" customWidth="true" hidden="false" outlineLevel="0" max="1266" min="1265" style="54" width="15.71"/>
    <col collapsed="false" customWidth="true" hidden="false" outlineLevel="0" max="1269" min="1267" style="54" width="14.71"/>
    <col collapsed="false" customWidth="true" hidden="false" outlineLevel="0" max="1273" min="1270" style="54" width="13.71"/>
    <col collapsed="false" customWidth="true" hidden="false" outlineLevel="0" max="1277" min="1274" style="54" width="15.71"/>
    <col collapsed="false" customWidth="true" hidden="false" outlineLevel="0" max="1278" min="1278" style="54" width="22.86"/>
    <col collapsed="false" customWidth="true" hidden="false" outlineLevel="0" max="1279" min="1279" style="54" width="20.71"/>
    <col collapsed="false" customWidth="true" hidden="false" outlineLevel="0" max="1280" min="1280" style="54" width="17.71"/>
    <col collapsed="false" customWidth="true" hidden="false" outlineLevel="0" max="1289" min="1281" style="54" width="14.71"/>
    <col collapsed="false" customWidth="false" hidden="false" outlineLevel="0" max="1520" min="1290" style="54" width="10.71"/>
    <col collapsed="false" customWidth="true" hidden="false" outlineLevel="0" max="1522" min="1521" style="54" width="15.71"/>
    <col collapsed="false" customWidth="true" hidden="false" outlineLevel="0" max="1525" min="1523" style="54" width="14.71"/>
    <col collapsed="false" customWidth="true" hidden="false" outlineLevel="0" max="1529" min="1526" style="54" width="13.71"/>
    <col collapsed="false" customWidth="true" hidden="false" outlineLevel="0" max="1533" min="1530" style="54" width="15.71"/>
    <col collapsed="false" customWidth="true" hidden="false" outlineLevel="0" max="1534" min="1534" style="54" width="22.86"/>
    <col collapsed="false" customWidth="true" hidden="false" outlineLevel="0" max="1535" min="1535" style="54" width="20.71"/>
    <col collapsed="false" customWidth="true" hidden="false" outlineLevel="0" max="1536" min="1536" style="54" width="17.71"/>
    <col collapsed="false" customWidth="true" hidden="false" outlineLevel="0" max="1545" min="1537" style="54" width="14.71"/>
    <col collapsed="false" customWidth="false" hidden="false" outlineLevel="0" max="1776" min="1546" style="54" width="10.71"/>
    <col collapsed="false" customWidth="true" hidden="false" outlineLevel="0" max="1778" min="1777" style="54" width="15.71"/>
    <col collapsed="false" customWidth="true" hidden="false" outlineLevel="0" max="1781" min="1779" style="54" width="14.71"/>
    <col collapsed="false" customWidth="true" hidden="false" outlineLevel="0" max="1785" min="1782" style="54" width="13.71"/>
    <col collapsed="false" customWidth="true" hidden="false" outlineLevel="0" max="1789" min="1786" style="54" width="15.71"/>
    <col collapsed="false" customWidth="true" hidden="false" outlineLevel="0" max="1790" min="1790" style="54" width="22.86"/>
    <col collapsed="false" customWidth="true" hidden="false" outlineLevel="0" max="1791" min="1791" style="54" width="20.71"/>
    <col collapsed="false" customWidth="true" hidden="false" outlineLevel="0" max="1792" min="1792" style="54" width="17.71"/>
    <col collapsed="false" customWidth="true" hidden="false" outlineLevel="0" max="1801" min="1793" style="54" width="14.71"/>
    <col collapsed="false" customWidth="false" hidden="false" outlineLevel="0" max="2032" min="1802" style="54" width="10.71"/>
    <col collapsed="false" customWidth="true" hidden="false" outlineLevel="0" max="2034" min="2033" style="54" width="15.71"/>
    <col collapsed="false" customWidth="true" hidden="false" outlineLevel="0" max="2037" min="2035" style="54" width="14.71"/>
    <col collapsed="false" customWidth="true" hidden="false" outlineLevel="0" max="2041" min="2038" style="54" width="13.71"/>
    <col collapsed="false" customWidth="true" hidden="false" outlineLevel="0" max="2045" min="2042" style="54" width="15.71"/>
    <col collapsed="false" customWidth="true" hidden="false" outlineLevel="0" max="2046" min="2046" style="54" width="22.86"/>
    <col collapsed="false" customWidth="true" hidden="false" outlineLevel="0" max="2047" min="2047" style="54" width="20.71"/>
    <col collapsed="false" customWidth="true" hidden="false" outlineLevel="0" max="2048" min="2048" style="54" width="17.71"/>
    <col collapsed="false" customWidth="true" hidden="false" outlineLevel="0" max="2057" min="2049" style="54" width="14.71"/>
    <col collapsed="false" customWidth="false" hidden="false" outlineLevel="0" max="2288" min="2058" style="54" width="10.71"/>
    <col collapsed="false" customWidth="true" hidden="false" outlineLevel="0" max="2290" min="2289" style="54" width="15.71"/>
    <col collapsed="false" customWidth="true" hidden="false" outlineLevel="0" max="2293" min="2291" style="54" width="14.71"/>
    <col collapsed="false" customWidth="true" hidden="false" outlineLevel="0" max="2297" min="2294" style="54" width="13.71"/>
    <col collapsed="false" customWidth="true" hidden="false" outlineLevel="0" max="2301" min="2298" style="54" width="15.71"/>
    <col collapsed="false" customWidth="true" hidden="false" outlineLevel="0" max="2302" min="2302" style="54" width="22.86"/>
    <col collapsed="false" customWidth="true" hidden="false" outlineLevel="0" max="2303" min="2303" style="54" width="20.71"/>
    <col collapsed="false" customWidth="true" hidden="false" outlineLevel="0" max="2304" min="2304" style="54" width="17.71"/>
    <col collapsed="false" customWidth="true" hidden="false" outlineLevel="0" max="2313" min="2305" style="54" width="14.71"/>
    <col collapsed="false" customWidth="false" hidden="false" outlineLevel="0" max="2544" min="2314" style="54" width="10.71"/>
    <col collapsed="false" customWidth="true" hidden="false" outlineLevel="0" max="2546" min="2545" style="54" width="15.71"/>
    <col collapsed="false" customWidth="true" hidden="false" outlineLevel="0" max="2549" min="2547" style="54" width="14.71"/>
    <col collapsed="false" customWidth="true" hidden="false" outlineLevel="0" max="2553" min="2550" style="54" width="13.71"/>
    <col collapsed="false" customWidth="true" hidden="false" outlineLevel="0" max="2557" min="2554" style="54" width="15.71"/>
    <col collapsed="false" customWidth="true" hidden="false" outlineLevel="0" max="2558" min="2558" style="54" width="22.86"/>
    <col collapsed="false" customWidth="true" hidden="false" outlineLevel="0" max="2559" min="2559" style="54" width="20.71"/>
    <col collapsed="false" customWidth="true" hidden="false" outlineLevel="0" max="2560" min="2560" style="54" width="17.71"/>
    <col collapsed="false" customWidth="true" hidden="false" outlineLevel="0" max="2569" min="2561" style="54" width="14.71"/>
    <col collapsed="false" customWidth="false" hidden="false" outlineLevel="0" max="2800" min="2570" style="54" width="10.71"/>
    <col collapsed="false" customWidth="true" hidden="false" outlineLevel="0" max="2802" min="2801" style="54" width="15.71"/>
    <col collapsed="false" customWidth="true" hidden="false" outlineLevel="0" max="2805" min="2803" style="54" width="14.71"/>
    <col collapsed="false" customWidth="true" hidden="false" outlineLevel="0" max="2809" min="2806" style="54" width="13.71"/>
    <col collapsed="false" customWidth="true" hidden="false" outlineLevel="0" max="2813" min="2810" style="54" width="15.71"/>
    <col collapsed="false" customWidth="true" hidden="false" outlineLevel="0" max="2814" min="2814" style="54" width="22.86"/>
    <col collapsed="false" customWidth="true" hidden="false" outlineLevel="0" max="2815" min="2815" style="54" width="20.71"/>
    <col collapsed="false" customWidth="true" hidden="false" outlineLevel="0" max="2816" min="2816" style="54" width="17.71"/>
    <col collapsed="false" customWidth="true" hidden="false" outlineLevel="0" max="2825" min="2817" style="54" width="14.71"/>
    <col collapsed="false" customWidth="false" hidden="false" outlineLevel="0" max="3056" min="2826" style="54" width="10.71"/>
    <col collapsed="false" customWidth="true" hidden="false" outlineLevel="0" max="3058" min="3057" style="54" width="15.71"/>
    <col collapsed="false" customWidth="true" hidden="false" outlineLevel="0" max="3061" min="3059" style="54" width="14.71"/>
    <col collapsed="false" customWidth="true" hidden="false" outlineLevel="0" max="3065" min="3062" style="54" width="13.71"/>
    <col collapsed="false" customWidth="true" hidden="false" outlineLevel="0" max="3069" min="3066" style="54" width="15.71"/>
    <col collapsed="false" customWidth="true" hidden="false" outlineLevel="0" max="3070" min="3070" style="54" width="22.86"/>
    <col collapsed="false" customWidth="true" hidden="false" outlineLevel="0" max="3071" min="3071" style="54" width="20.71"/>
    <col collapsed="false" customWidth="true" hidden="false" outlineLevel="0" max="3072" min="3072" style="54" width="17.71"/>
    <col collapsed="false" customWidth="true" hidden="false" outlineLevel="0" max="3081" min="3073" style="54" width="14.71"/>
    <col collapsed="false" customWidth="false" hidden="false" outlineLevel="0" max="3312" min="3082" style="54" width="10.71"/>
    <col collapsed="false" customWidth="true" hidden="false" outlineLevel="0" max="3314" min="3313" style="54" width="15.71"/>
    <col collapsed="false" customWidth="true" hidden="false" outlineLevel="0" max="3317" min="3315" style="54" width="14.71"/>
    <col collapsed="false" customWidth="true" hidden="false" outlineLevel="0" max="3321" min="3318" style="54" width="13.71"/>
    <col collapsed="false" customWidth="true" hidden="false" outlineLevel="0" max="3325" min="3322" style="54" width="15.71"/>
    <col collapsed="false" customWidth="true" hidden="false" outlineLevel="0" max="3326" min="3326" style="54" width="22.86"/>
    <col collapsed="false" customWidth="true" hidden="false" outlineLevel="0" max="3327" min="3327" style="54" width="20.71"/>
    <col collapsed="false" customWidth="true" hidden="false" outlineLevel="0" max="3328" min="3328" style="54" width="17.71"/>
    <col collapsed="false" customWidth="true" hidden="false" outlineLevel="0" max="3337" min="3329" style="54" width="14.71"/>
    <col collapsed="false" customWidth="false" hidden="false" outlineLevel="0" max="3568" min="3338" style="54" width="10.71"/>
    <col collapsed="false" customWidth="true" hidden="false" outlineLevel="0" max="3570" min="3569" style="54" width="15.71"/>
    <col collapsed="false" customWidth="true" hidden="false" outlineLevel="0" max="3573" min="3571" style="54" width="14.71"/>
    <col collapsed="false" customWidth="true" hidden="false" outlineLevel="0" max="3577" min="3574" style="54" width="13.71"/>
    <col collapsed="false" customWidth="true" hidden="false" outlineLevel="0" max="3581" min="3578" style="54" width="15.71"/>
    <col collapsed="false" customWidth="true" hidden="false" outlineLevel="0" max="3582" min="3582" style="54" width="22.86"/>
    <col collapsed="false" customWidth="true" hidden="false" outlineLevel="0" max="3583" min="3583" style="54" width="20.71"/>
    <col collapsed="false" customWidth="true" hidden="false" outlineLevel="0" max="3584" min="3584" style="54" width="17.71"/>
    <col collapsed="false" customWidth="true" hidden="false" outlineLevel="0" max="3593" min="3585" style="54" width="14.71"/>
    <col collapsed="false" customWidth="false" hidden="false" outlineLevel="0" max="3824" min="3594" style="54" width="10.71"/>
    <col collapsed="false" customWidth="true" hidden="false" outlineLevel="0" max="3826" min="3825" style="54" width="15.71"/>
    <col collapsed="false" customWidth="true" hidden="false" outlineLevel="0" max="3829" min="3827" style="54" width="14.71"/>
    <col collapsed="false" customWidth="true" hidden="false" outlineLevel="0" max="3833" min="3830" style="54" width="13.71"/>
    <col collapsed="false" customWidth="true" hidden="false" outlineLevel="0" max="3837" min="3834" style="54" width="15.71"/>
    <col collapsed="false" customWidth="true" hidden="false" outlineLevel="0" max="3838" min="3838" style="54" width="22.86"/>
    <col collapsed="false" customWidth="true" hidden="false" outlineLevel="0" max="3839" min="3839" style="54" width="20.71"/>
    <col collapsed="false" customWidth="true" hidden="false" outlineLevel="0" max="3840" min="3840" style="54" width="17.71"/>
    <col collapsed="false" customWidth="true" hidden="false" outlineLevel="0" max="3849" min="3841" style="54" width="14.71"/>
    <col collapsed="false" customWidth="false" hidden="false" outlineLevel="0" max="4080" min="3850" style="54" width="10.71"/>
    <col collapsed="false" customWidth="true" hidden="false" outlineLevel="0" max="4082" min="4081" style="54" width="15.71"/>
    <col collapsed="false" customWidth="true" hidden="false" outlineLevel="0" max="4085" min="4083" style="54" width="14.71"/>
    <col collapsed="false" customWidth="true" hidden="false" outlineLevel="0" max="4089" min="4086" style="54" width="13.71"/>
    <col collapsed="false" customWidth="true" hidden="false" outlineLevel="0" max="4093" min="4090" style="54" width="15.71"/>
    <col collapsed="false" customWidth="true" hidden="false" outlineLevel="0" max="4094" min="4094" style="54" width="22.86"/>
    <col collapsed="false" customWidth="true" hidden="false" outlineLevel="0" max="4095" min="4095" style="54" width="20.71"/>
    <col collapsed="false" customWidth="true" hidden="false" outlineLevel="0" max="4096" min="4096" style="54" width="17.71"/>
    <col collapsed="false" customWidth="true" hidden="false" outlineLevel="0" max="4105" min="4097" style="54" width="14.71"/>
    <col collapsed="false" customWidth="false" hidden="false" outlineLevel="0" max="4336" min="4106" style="54" width="10.71"/>
    <col collapsed="false" customWidth="true" hidden="false" outlineLevel="0" max="4338" min="4337" style="54" width="15.71"/>
    <col collapsed="false" customWidth="true" hidden="false" outlineLevel="0" max="4341" min="4339" style="54" width="14.71"/>
    <col collapsed="false" customWidth="true" hidden="false" outlineLevel="0" max="4345" min="4342" style="54" width="13.71"/>
    <col collapsed="false" customWidth="true" hidden="false" outlineLevel="0" max="4349" min="4346" style="54" width="15.71"/>
    <col collapsed="false" customWidth="true" hidden="false" outlineLevel="0" max="4350" min="4350" style="54" width="22.86"/>
    <col collapsed="false" customWidth="true" hidden="false" outlineLevel="0" max="4351" min="4351" style="54" width="20.71"/>
    <col collapsed="false" customWidth="true" hidden="false" outlineLevel="0" max="4352" min="4352" style="54" width="17.71"/>
    <col collapsed="false" customWidth="true" hidden="false" outlineLevel="0" max="4361" min="4353" style="54" width="14.71"/>
    <col collapsed="false" customWidth="false" hidden="false" outlineLevel="0" max="4592" min="4362" style="54" width="10.71"/>
    <col collapsed="false" customWidth="true" hidden="false" outlineLevel="0" max="4594" min="4593" style="54" width="15.71"/>
    <col collapsed="false" customWidth="true" hidden="false" outlineLevel="0" max="4597" min="4595" style="54" width="14.71"/>
    <col collapsed="false" customWidth="true" hidden="false" outlineLevel="0" max="4601" min="4598" style="54" width="13.71"/>
    <col collapsed="false" customWidth="true" hidden="false" outlineLevel="0" max="4605" min="4602" style="54" width="15.71"/>
    <col collapsed="false" customWidth="true" hidden="false" outlineLevel="0" max="4606" min="4606" style="54" width="22.86"/>
    <col collapsed="false" customWidth="true" hidden="false" outlineLevel="0" max="4607" min="4607" style="54" width="20.71"/>
    <col collapsed="false" customWidth="true" hidden="false" outlineLevel="0" max="4608" min="4608" style="54" width="17.71"/>
    <col collapsed="false" customWidth="true" hidden="false" outlineLevel="0" max="4617" min="4609" style="54" width="14.71"/>
    <col collapsed="false" customWidth="false" hidden="false" outlineLevel="0" max="4848" min="4618" style="54" width="10.71"/>
    <col collapsed="false" customWidth="true" hidden="false" outlineLevel="0" max="4850" min="4849" style="54" width="15.71"/>
    <col collapsed="false" customWidth="true" hidden="false" outlineLevel="0" max="4853" min="4851" style="54" width="14.71"/>
    <col collapsed="false" customWidth="true" hidden="false" outlineLevel="0" max="4857" min="4854" style="54" width="13.71"/>
    <col collapsed="false" customWidth="true" hidden="false" outlineLevel="0" max="4861" min="4858" style="54" width="15.71"/>
    <col collapsed="false" customWidth="true" hidden="false" outlineLevel="0" max="4862" min="4862" style="54" width="22.86"/>
    <col collapsed="false" customWidth="true" hidden="false" outlineLevel="0" max="4863" min="4863" style="54" width="20.71"/>
    <col collapsed="false" customWidth="true" hidden="false" outlineLevel="0" max="4864" min="4864" style="54" width="17.71"/>
    <col collapsed="false" customWidth="true" hidden="false" outlineLevel="0" max="4873" min="4865" style="54" width="14.71"/>
    <col collapsed="false" customWidth="false" hidden="false" outlineLevel="0" max="5104" min="4874" style="54" width="10.71"/>
    <col collapsed="false" customWidth="true" hidden="false" outlineLevel="0" max="5106" min="5105" style="54" width="15.71"/>
    <col collapsed="false" customWidth="true" hidden="false" outlineLevel="0" max="5109" min="5107" style="54" width="14.71"/>
    <col collapsed="false" customWidth="true" hidden="false" outlineLevel="0" max="5113" min="5110" style="54" width="13.71"/>
    <col collapsed="false" customWidth="true" hidden="false" outlineLevel="0" max="5117" min="5114" style="54" width="15.71"/>
    <col collapsed="false" customWidth="true" hidden="false" outlineLevel="0" max="5118" min="5118" style="54" width="22.86"/>
    <col collapsed="false" customWidth="true" hidden="false" outlineLevel="0" max="5119" min="5119" style="54" width="20.71"/>
    <col collapsed="false" customWidth="true" hidden="false" outlineLevel="0" max="5120" min="5120" style="54" width="17.71"/>
    <col collapsed="false" customWidth="true" hidden="false" outlineLevel="0" max="5129" min="5121" style="54" width="14.71"/>
    <col collapsed="false" customWidth="false" hidden="false" outlineLevel="0" max="5360" min="5130" style="54" width="10.71"/>
    <col collapsed="false" customWidth="true" hidden="false" outlineLevel="0" max="5362" min="5361" style="54" width="15.71"/>
    <col collapsed="false" customWidth="true" hidden="false" outlineLevel="0" max="5365" min="5363" style="54" width="14.71"/>
    <col collapsed="false" customWidth="true" hidden="false" outlineLevel="0" max="5369" min="5366" style="54" width="13.71"/>
    <col collapsed="false" customWidth="true" hidden="false" outlineLevel="0" max="5373" min="5370" style="54" width="15.71"/>
    <col collapsed="false" customWidth="true" hidden="false" outlineLevel="0" max="5374" min="5374" style="54" width="22.86"/>
    <col collapsed="false" customWidth="true" hidden="false" outlineLevel="0" max="5375" min="5375" style="54" width="20.71"/>
    <col collapsed="false" customWidth="true" hidden="false" outlineLevel="0" max="5376" min="5376" style="54" width="17.71"/>
    <col collapsed="false" customWidth="true" hidden="false" outlineLevel="0" max="5385" min="5377" style="54" width="14.71"/>
    <col collapsed="false" customWidth="false" hidden="false" outlineLevel="0" max="5616" min="5386" style="54" width="10.71"/>
    <col collapsed="false" customWidth="true" hidden="false" outlineLevel="0" max="5618" min="5617" style="54" width="15.71"/>
    <col collapsed="false" customWidth="true" hidden="false" outlineLevel="0" max="5621" min="5619" style="54" width="14.71"/>
    <col collapsed="false" customWidth="true" hidden="false" outlineLevel="0" max="5625" min="5622" style="54" width="13.71"/>
    <col collapsed="false" customWidth="true" hidden="false" outlineLevel="0" max="5629" min="5626" style="54" width="15.71"/>
    <col collapsed="false" customWidth="true" hidden="false" outlineLevel="0" max="5630" min="5630" style="54" width="22.86"/>
    <col collapsed="false" customWidth="true" hidden="false" outlineLevel="0" max="5631" min="5631" style="54" width="20.71"/>
    <col collapsed="false" customWidth="true" hidden="false" outlineLevel="0" max="5632" min="5632" style="54" width="17.71"/>
    <col collapsed="false" customWidth="true" hidden="false" outlineLevel="0" max="5641" min="5633" style="54" width="14.71"/>
    <col collapsed="false" customWidth="false" hidden="false" outlineLevel="0" max="5872" min="5642" style="54" width="10.71"/>
    <col collapsed="false" customWidth="true" hidden="false" outlineLevel="0" max="5874" min="5873" style="54" width="15.71"/>
    <col collapsed="false" customWidth="true" hidden="false" outlineLevel="0" max="5877" min="5875" style="54" width="14.71"/>
    <col collapsed="false" customWidth="true" hidden="false" outlineLevel="0" max="5881" min="5878" style="54" width="13.71"/>
    <col collapsed="false" customWidth="true" hidden="false" outlineLevel="0" max="5885" min="5882" style="54" width="15.71"/>
    <col collapsed="false" customWidth="true" hidden="false" outlineLevel="0" max="5886" min="5886" style="54" width="22.86"/>
    <col collapsed="false" customWidth="true" hidden="false" outlineLevel="0" max="5887" min="5887" style="54" width="20.71"/>
    <col collapsed="false" customWidth="true" hidden="false" outlineLevel="0" max="5888" min="5888" style="54" width="17.71"/>
    <col collapsed="false" customWidth="true" hidden="false" outlineLevel="0" max="5897" min="5889" style="54" width="14.71"/>
    <col collapsed="false" customWidth="false" hidden="false" outlineLevel="0" max="6128" min="5898" style="54" width="10.71"/>
    <col collapsed="false" customWidth="true" hidden="false" outlineLevel="0" max="6130" min="6129" style="54" width="15.71"/>
    <col collapsed="false" customWidth="true" hidden="false" outlineLevel="0" max="6133" min="6131" style="54" width="14.71"/>
    <col collapsed="false" customWidth="true" hidden="false" outlineLevel="0" max="6137" min="6134" style="54" width="13.71"/>
    <col collapsed="false" customWidth="true" hidden="false" outlineLevel="0" max="6141" min="6138" style="54" width="15.71"/>
    <col collapsed="false" customWidth="true" hidden="false" outlineLevel="0" max="6142" min="6142" style="54" width="22.86"/>
    <col collapsed="false" customWidth="true" hidden="false" outlineLevel="0" max="6143" min="6143" style="54" width="20.71"/>
    <col collapsed="false" customWidth="true" hidden="false" outlineLevel="0" max="6144" min="6144" style="54" width="17.71"/>
    <col collapsed="false" customWidth="true" hidden="false" outlineLevel="0" max="6153" min="6145" style="54" width="14.71"/>
    <col collapsed="false" customWidth="false" hidden="false" outlineLevel="0" max="6384" min="6154" style="54" width="10.71"/>
    <col collapsed="false" customWidth="true" hidden="false" outlineLevel="0" max="6386" min="6385" style="54" width="15.71"/>
    <col collapsed="false" customWidth="true" hidden="false" outlineLevel="0" max="6389" min="6387" style="54" width="14.71"/>
    <col collapsed="false" customWidth="true" hidden="false" outlineLevel="0" max="6393" min="6390" style="54" width="13.71"/>
    <col collapsed="false" customWidth="true" hidden="false" outlineLevel="0" max="6397" min="6394" style="54" width="15.71"/>
    <col collapsed="false" customWidth="true" hidden="false" outlineLevel="0" max="6398" min="6398" style="54" width="22.86"/>
    <col collapsed="false" customWidth="true" hidden="false" outlineLevel="0" max="6399" min="6399" style="54" width="20.71"/>
    <col collapsed="false" customWidth="true" hidden="false" outlineLevel="0" max="6400" min="6400" style="54" width="17.71"/>
    <col collapsed="false" customWidth="true" hidden="false" outlineLevel="0" max="6409" min="6401" style="54" width="14.71"/>
    <col collapsed="false" customWidth="false" hidden="false" outlineLevel="0" max="6640" min="6410" style="54" width="10.71"/>
    <col collapsed="false" customWidth="true" hidden="false" outlineLevel="0" max="6642" min="6641" style="54" width="15.71"/>
    <col collapsed="false" customWidth="true" hidden="false" outlineLevel="0" max="6645" min="6643" style="54" width="14.71"/>
    <col collapsed="false" customWidth="true" hidden="false" outlineLevel="0" max="6649" min="6646" style="54" width="13.71"/>
    <col collapsed="false" customWidth="true" hidden="false" outlineLevel="0" max="6653" min="6650" style="54" width="15.71"/>
    <col collapsed="false" customWidth="true" hidden="false" outlineLevel="0" max="6654" min="6654" style="54" width="22.86"/>
    <col collapsed="false" customWidth="true" hidden="false" outlineLevel="0" max="6655" min="6655" style="54" width="20.71"/>
    <col collapsed="false" customWidth="true" hidden="false" outlineLevel="0" max="6656" min="6656" style="54" width="17.71"/>
    <col collapsed="false" customWidth="true" hidden="false" outlineLevel="0" max="6665" min="6657" style="54" width="14.71"/>
    <col collapsed="false" customWidth="false" hidden="false" outlineLevel="0" max="6896" min="6666" style="54" width="10.71"/>
    <col collapsed="false" customWidth="true" hidden="false" outlineLevel="0" max="6898" min="6897" style="54" width="15.71"/>
    <col collapsed="false" customWidth="true" hidden="false" outlineLevel="0" max="6901" min="6899" style="54" width="14.71"/>
    <col collapsed="false" customWidth="true" hidden="false" outlineLevel="0" max="6905" min="6902" style="54" width="13.71"/>
    <col collapsed="false" customWidth="true" hidden="false" outlineLevel="0" max="6909" min="6906" style="54" width="15.71"/>
    <col collapsed="false" customWidth="true" hidden="false" outlineLevel="0" max="6910" min="6910" style="54" width="22.86"/>
    <col collapsed="false" customWidth="true" hidden="false" outlineLevel="0" max="6911" min="6911" style="54" width="20.71"/>
    <col collapsed="false" customWidth="true" hidden="false" outlineLevel="0" max="6912" min="6912" style="54" width="17.71"/>
    <col collapsed="false" customWidth="true" hidden="false" outlineLevel="0" max="6921" min="6913" style="54" width="14.71"/>
    <col collapsed="false" customWidth="false" hidden="false" outlineLevel="0" max="7152" min="6922" style="54" width="10.71"/>
    <col collapsed="false" customWidth="true" hidden="false" outlineLevel="0" max="7154" min="7153" style="54" width="15.71"/>
    <col collapsed="false" customWidth="true" hidden="false" outlineLevel="0" max="7157" min="7155" style="54" width="14.71"/>
    <col collapsed="false" customWidth="true" hidden="false" outlineLevel="0" max="7161" min="7158" style="54" width="13.71"/>
    <col collapsed="false" customWidth="true" hidden="false" outlineLevel="0" max="7165" min="7162" style="54" width="15.71"/>
    <col collapsed="false" customWidth="true" hidden="false" outlineLevel="0" max="7166" min="7166" style="54" width="22.86"/>
    <col collapsed="false" customWidth="true" hidden="false" outlineLevel="0" max="7167" min="7167" style="54" width="20.71"/>
    <col collapsed="false" customWidth="true" hidden="false" outlineLevel="0" max="7168" min="7168" style="54" width="17.71"/>
    <col collapsed="false" customWidth="true" hidden="false" outlineLevel="0" max="7177" min="7169" style="54" width="14.71"/>
    <col collapsed="false" customWidth="false" hidden="false" outlineLevel="0" max="7408" min="7178" style="54" width="10.71"/>
    <col collapsed="false" customWidth="true" hidden="false" outlineLevel="0" max="7410" min="7409" style="54" width="15.71"/>
    <col collapsed="false" customWidth="true" hidden="false" outlineLevel="0" max="7413" min="7411" style="54" width="14.71"/>
    <col collapsed="false" customWidth="true" hidden="false" outlineLevel="0" max="7417" min="7414" style="54" width="13.71"/>
    <col collapsed="false" customWidth="true" hidden="false" outlineLevel="0" max="7421" min="7418" style="54" width="15.71"/>
    <col collapsed="false" customWidth="true" hidden="false" outlineLevel="0" max="7422" min="7422" style="54" width="22.86"/>
    <col collapsed="false" customWidth="true" hidden="false" outlineLevel="0" max="7423" min="7423" style="54" width="20.71"/>
    <col collapsed="false" customWidth="true" hidden="false" outlineLevel="0" max="7424" min="7424" style="54" width="17.71"/>
    <col collapsed="false" customWidth="true" hidden="false" outlineLevel="0" max="7433" min="7425" style="54" width="14.71"/>
    <col collapsed="false" customWidth="false" hidden="false" outlineLevel="0" max="7664" min="7434" style="54" width="10.71"/>
    <col collapsed="false" customWidth="true" hidden="false" outlineLevel="0" max="7666" min="7665" style="54" width="15.71"/>
    <col collapsed="false" customWidth="true" hidden="false" outlineLevel="0" max="7669" min="7667" style="54" width="14.71"/>
    <col collapsed="false" customWidth="true" hidden="false" outlineLevel="0" max="7673" min="7670" style="54" width="13.71"/>
    <col collapsed="false" customWidth="true" hidden="false" outlineLevel="0" max="7677" min="7674" style="54" width="15.71"/>
    <col collapsed="false" customWidth="true" hidden="false" outlineLevel="0" max="7678" min="7678" style="54" width="22.86"/>
    <col collapsed="false" customWidth="true" hidden="false" outlineLevel="0" max="7679" min="7679" style="54" width="20.71"/>
    <col collapsed="false" customWidth="true" hidden="false" outlineLevel="0" max="7680" min="7680" style="54" width="17.71"/>
    <col collapsed="false" customWidth="true" hidden="false" outlineLevel="0" max="7689" min="7681" style="54" width="14.71"/>
    <col collapsed="false" customWidth="false" hidden="false" outlineLevel="0" max="7920" min="7690" style="54" width="10.71"/>
    <col collapsed="false" customWidth="true" hidden="false" outlineLevel="0" max="7922" min="7921" style="54" width="15.71"/>
    <col collapsed="false" customWidth="true" hidden="false" outlineLevel="0" max="7925" min="7923" style="54" width="14.71"/>
    <col collapsed="false" customWidth="true" hidden="false" outlineLevel="0" max="7929" min="7926" style="54" width="13.71"/>
    <col collapsed="false" customWidth="true" hidden="false" outlineLevel="0" max="7933" min="7930" style="54" width="15.71"/>
    <col collapsed="false" customWidth="true" hidden="false" outlineLevel="0" max="7934" min="7934" style="54" width="22.86"/>
    <col collapsed="false" customWidth="true" hidden="false" outlineLevel="0" max="7935" min="7935" style="54" width="20.71"/>
    <col collapsed="false" customWidth="true" hidden="false" outlineLevel="0" max="7936" min="7936" style="54" width="17.71"/>
    <col collapsed="false" customWidth="true" hidden="false" outlineLevel="0" max="7945" min="7937" style="54" width="14.71"/>
    <col collapsed="false" customWidth="false" hidden="false" outlineLevel="0" max="8176" min="7946" style="54" width="10.71"/>
    <col collapsed="false" customWidth="true" hidden="false" outlineLevel="0" max="8178" min="8177" style="54" width="15.71"/>
    <col collapsed="false" customWidth="true" hidden="false" outlineLevel="0" max="8181" min="8179" style="54" width="14.71"/>
    <col collapsed="false" customWidth="true" hidden="false" outlineLevel="0" max="8185" min="8182" style="54" width="13.71"/>
    <col collapsed="false" customWidth="true" hidden="false" outlineLevel="0" max="8189" min="8186" style="54" width="15.71"/>
    <col collapsed="false" customWidth="true" hidden="false" outlineLevel="0" max="8190" min="8190" style="54" width="22.86"/>
    <col collapsed="false" customWidth="true" hidden="false" outlineLevel="0" max="8191" min="8191" style="54" width="20.71"/>
    <col collapsed="false" customWidth="true" hidden="false" outlineLevel="0" max="8192" min="8192" style="54" width="17.71"/>
    <col collapsed="false" customWidth="true" hidden="false" outlineLevel="0" max="8201" min="8193" style="54" width="14.71"/>
    <col collapsed="false" customWidth="false" hidden="false" outlineLevel="0" max="8432" min="8202" style="54" width="10.71"/>
    <col collapsed="false" customWidth="true" hidden="false" outlineLevel="0" max="8434" min="8433" style="54" width="15.71"/>
    <col collapsed="false" customWidth="true" hidden="false" outlineLevel="0" max="8437" min="8435" style="54" width="14.71"/>
    <col collapsed="false" customWidth="true" hidden="false" outlineLevel="0" max="8441" min="8438" style="54" width="13.71"/>
    <col collapsed="false" customWidth="true" hidden="false" outlineLevel="0" max="8445" min="8442" style="54" width="15.71"/>
    <col collapsed="false" customWidth="true" hidden="false" outlineLevel="0" max="8446" min="8446" style="54" width="22.86"/>
    <col collapsed="false" customWidth="true" hidden="false" outlineLevel="0" max="8447" min="8447" style="54" width="20.71"/>
    <col collapsed="false" customWidth="true" hidden="false" outlineLevel="0" max="8448" min="8448" style="54" width="17.71"/>
    <col collapsed="false" customWidth="true" hidden="false" outlineLevel="0" max="8457" min="8449" style="54" width="14.71"/>
    <col collapsed="false" customWidth="false" hidden="false" outlineLevel="0" max="8688" min="8458" style="54" width="10.71"/>
    <col collapsed="false" customWidth="true" hidden="false" outlineLevel="0" max="8690" min="8689" style="54" width="15.71"/>
    <col collapsed="false" customWidth="true" hidden="false" outlineLevel="0" max="8693" min="8691" style="54" width="14.71"/>
    <col collapsed="false" customWidth="true" hidden="false" outlineLevel="0" max="8697" min="8694" style="54" width="13.71"/>
    <col collapsed="false" customWidth="true" hidden="false" outlineLevel="0" max="8701" min="8698" style="54" width="15.71"/>
    <col collapsed="false" customWidth="true" hidden="false" outlineLevel="0" max="8702" min="8702" style="54" width="22.86"/>
    <col collapsed="false" customWidth="true" hidden="false" outlineLevel="0" max="8703" min="8703" style="54" width="20.71"/>
    <col collapsed="false" customWidth="true" hidden="false" outlineLevel="0" max="8704" min="8704" style="54" width="17.71"/>
    <col collapsed="false" customWidth="true" hidden="false" outlineLevel="0" max="8713" min="8705" style="54" width="14.71"/>
    <col collapsed="false" customWidth="false" hidden="false" outlineLevel="0" max="8944" min="8714" style="54" width="10.71"/>
    <col collapsed="false" customWidth="true" hidden="false" outlineLevel="0" max="8946" min="8945" style="54" width="15.71"/>
    <col collapsed="false" customWidth="true" hidden="false" outlineLevel="0" max="8949" min="8947" style="54" width="14.71"/>
    <col collapsed="false" customWidth="true" hidden="false" outlineLevel="0" max="8953" min="8950" style="54" width="13.71"/>
    <col collapsed="false" customWidth="true" hidden="false" outlineLevel="0" max="8957" min="8954" style="54" width="15.71"/>
    <col collapsed="false" customWidth="true" hidden="false" outlineLevel="0" max="8958" min="8958" style="54" width="22.86"/>
    <col collapsed="false" customWidth="true" hidden="false" outlineLevel="0" max="8959" min="8959" style="54" width="20.71"/>
    <col collapsed="false" customWidth="true" hidden="false" outlineLevel="0" max="8960" min="8960" style="54" width="17.71"/>
    <col collapsed="false" customWidth="true" hidden="false" outlineLevel="0" max="8969" min="8961" style="54" width="14.71"/>
    <col collapsed="false" customWidth="false" hidden="false" outlineLevel="0" max="9200" min="8970" style="54" width="10.71"/>
    <col collapsed="false" customWidth="true" hidden="false" outlineLevel="0" max="9202" min="9201" style="54" width="15.71"/>
    <col collapsed="false" customWidth="true" hidden="false" outlineLevel="0" max="9205" min="9203" style="54" width="14.71"/>
    <col collapsed="false" customWidth="true" hidden="false" outlineLevel="0" max="9209" min="9206" style="54" width="13.71"/>
    <col collapsed="false" customWidth="true" hidden="false" outlineLevel="0" max="9213" min="9210" style="54" width="15.71"/>
    <col collapsed="false" customWidth="true" hidden="false" outlineLevel="0" max="9214" min="9214" style="54" width="22.86"/>
    <col collapsed="false" customWidth="true" hidden="false" outlineLevel="0" max="9215" min="9215" style="54" width="20.71"/>
    <col collapsed="false" customWidth="true" hidden="false" outlineLevel="0" max="9216" min="9216" style="54" width="17.71"/>
    <col collapsed="false" customWidth="true" hidden="false" outlineLevel="0" max="9225" min="9217" style="54" width="14.71"/>
    <col collapsed="false" customWidth="false" hidden="false" outlineLevel="0" max="9456" min="9226" style="54" width="10.71"/>
    <col collapsed="false" customWidth="true" hidden="false" outlineLevel="0" max="9458" min="9457" style="54" width="15.71"/>
    <col collapsed="false" customWidth="true" hidden="false" outlineLevel="0" max="9461" min="9459" style="54" width="14.71"/>
    <col collapsed="false" customWidth="true" hidden="false" outlineLevel="0" max="9465" min="9462" style="54" width="13.71"/>
    <col collapsed="false" customWidth="true" hidden="false" outlineLevel="0" max="9469" min="9466" style="54" width="15.71"/>
    <col collapsed="false" customWidth="true" hidden="false" outlineLevel="0" max="9470" min="9470" style="54" width="22.86"/>
    <col collapsed="false" customWidth="true" hidden="false" outlineLevel="0" max="9471" min="9471" style="54" width="20.71"/>
    <col collapsed="false" customWidth="true" hidden="false" outlineLevel="0" max="9472" min="9472" style="54" width="17.71"/>
    <col collapsed="false" customWidth="true" hidden="false" outlineLevel="0" max="9481" min="9473" style="54" width="14.71"/>
    <col collapsed="false" customWidth="false" hidden="false" outlineLevel="0" max="9712" min="9482" style="54" width="10.71"/>
    <col collapsed="false" customWidth="true" hidden="false" outlineLevel="0" max="9714" min="9713" style="54" width="15.71"/>
    <col collapsed="false" customWidth="true" hidden="false" outlineLevel="0" max="9717" min="9715" style="54" width="14.71"/>
    <col collapsed="false" customWidth="true" hidden="false" outlineLevel="0" max="9721" min="9718" style="54" width="13.71"/>
    <col collapsed="false" customWidth="true" hidden="false" outlineLevel="0" max="9725" min="9722" style="54" width="15.71"/>
    <col collapsed="false" customWidth="true" hidden="false" outlineLevel="0" max="9726" min="9726" style="54" width="22.86"/>
    <col collapsed="false" customWidth="true" hidden="false" outlineLevel="0" max="9727" min="9727" style="54" width="20.71"/>
    <col collapsed="false" customWidth="true" hidden="false" outlineLevel="0" max="9728" min="9728" style="54" width="17.71"/>
    <col collapsed="false" customWidth="true" hidden="false" outlineLevel="0" max="9737" min="9729" style="54" width="14.71"/>
    <col collapsed="false" customWidth="false" hidden="false" outlineLevel="0" max="9968" min="9738" style="54" width="10.71"/>
    <col collapsed="false" customWidth="true" hidden="false" outlineLevel="0" max="9970" min="9969" style="54" width="15.71"/>
    <col collapsed="false" customWidth="true" hidden="false" outlineLevel="0" max="9973" min="9971" style="54" width="14.71"/>
    <col collapsed="false" customWidth="true" hidden="false" outlineLevel="0" max="9977" min="9974" style="54" width="13.71"/>
    <col collapsed="false" customWidth="true" hidden="false" outlineLevel="0" max="9981" min="9978" style="54" width="15.71"/>
    <col collapsed="false" customWidth="true" hidden="false" outlineLevel="0" max="9982" min="9982" style="54" width="22.86"/>
    <col collapsed="false" customWidth="true" hidden="false" outlineLevel="0" max="9983" min="9983" style="54" width="20.71"/>
    <col collapsed="false" customWidth="true" hidden="false" outlineLevel="0" max="9984" min="9984" style="54" width="17.71"/>
    <col collapsed="false" customWidth="true" hidden="false" outlineLevel="0" max="9993" min="9985" style="54" width="14.71"/>
    <col collapsed="false" customWidth="false" hidden="false" outlineLevel="0" max="10224" min="9994" style="54" width="10.71"/>
    <col collapsed="false" customWidth="true" hidden="false" outlineLevel="0" max="10226" min="10225" style="54" width="15.71"/>
    <col collapsed="false" customWidth="true" hidden="false" outlineLevel="0" max="10229" min="10227" style="54" width="14.71"/>
    <col collapsed="false" customWidth="true" hidden="false" outlineLevel="0" max="10233" min="10230" style="54" width="13.71"/>
    <col collapsed="false" customWidth="true" hidden="false" outlineLevel="0" max="10237" min="10234" style="54" width="15.71"/>
    <col collapsed="false" customWidth="true" hidden="false" outlineLevel="0" max="10238" min="10238" style="54" width="22.86"/>
    <col collapsed="false" customWidth="true" hidden="false" outlineLevel="0" max="10239" min="10239" style="54" width="20.71"/>
    <col collapsed="false" customWidth="true" hidden="false" outlineLevel="0" max="10240" min="10240" style="54" width="17.71"/>
    <col collapsed="false" customWidth="true" hidden="false" outlineLevel="0" max="10249" min="10241" style="54" width="14.71"/>
    <col collapsed="false" customWidth="false" hidden="false" outlineLevel="0" max="10480" min="10250" style="54" width="10.71"/>
    <col collapsed="false" customWidth="true" hidden="false" outlineLevel="0" max="10482" min="10481" style="54" width="15.71"/>
    <col collapsed="false" customWidth="true" hidden="false" outlineLevel="0" max="10485" min="10483" style="54" width="14.71"/>
    <col collapsed="false" customWidth="true" hidden="false" outlineLevel="0" max="10489" min="10486" style="54" width="13.71"/>
    <col collapsed="false" customWidth="true" hidden="false" outlineLevel="0" max="10493" min="10490" style="54" width="15.71"/>
    <col collapsed="false" customWidth="true" hidden="false" outlineLevel="0" max="10494" min="10494" style="54" width="22.86"/>
    <col collapsed="false" customWidth="true" hidden="false" outlineLevel="0" max="10495" min="10495" style="54" width="20.71"/>
    <col collapsed="false" customWidth="true" hidden="false" outlineLevel="0" max="10496" min="10496" style="54" width="17.71"/>
    <col collapsed="false" customWidth="true" hidden="false" outlineLevel="0" max="10505" min="10497" style="54" width="14.71"/>
    <col collapsed="false" customWidth="false" hidden="false" outlineLevel="0" max="10736" min="10506" style="54" width="10.71"/>
    <col collapsed="false" customWidth="true" hidden="false" outlineLevel="0" max="10738" min="10737" style="54" width="15.71"/>
    <col collapsed="false" customWidth="true" hidden="false" outlineLevel="0" max="10741" min="10739" style="54" width="14.71"/>
    <col collapsed="false" customWidth="true" hidden="false" outlineLevel="0" max="10745" min="10742" style="54" width="13.71"/>
    <col collapsed="false" customWidth="true" hidden="false" outlineLevel="0" max="10749" min="10746" style="54" width="15.71"/>
    <col collapsed="false" customWidth="true" hidden="false" outlineLevel="0" max="10750" min="10750" style="54" width="22.86"/>
    <col collapsed="false" customWidth="true" hidden="false" outlineLevel="0" max="10751" min="10751" style="54" width="20.71"/>
    <col collapsed="false" customWidth="true" hidden="false" outlineLevel="0" max="10752" min="10752" style="54" width="17.71"/>
    <col collapsed="false" customWidth="true" hidden="false" outlineLevel="0" max="10761" min="10753" style="54" width="14.71"/>
    <col collapsed="false" customWidth="false" hidden="false" outlineLevel="0" max="10992" min="10762" style="54" width="10.71"/>
    <col collapsed="false" customWidth="true" hidden="false" outlineLevel="0" max="10994" min="10993" style="54" width="15.71"/>
    <col collapsed="false" customWidth="true" hidden="false" outlineLevel="0" max="10997" min="10995" style="54" width="14.71"/>
    <col collapsed="false" customWidth="true" hidden="false" outlineLevel="0" max="11001" min="10998" style="54" width="13.71"/>
    <col collapsed="false" customWidth="true" hidden="false" outlineLevel="0" max="11005" min="11002" style="54" width="15.71"/>
    <col collapsed="false" customWidth="true" hidden="false" outlineLevel="0" max="11006" min="11006" style="54" width="22.86"/>
    <col collapsed="false" customWidth="true" hidden="false" outlineLevel="0" max="11007" min="11007" style="54" width="20.71"/>
    <col collapsed="false" customWidth="true" hidden="false" outlineLevel="0" max="11008" min="11008" style="54" width="17.71"/>
    <col collapsed="false" customWidth="true" hidden="false" outlineLevel="0" max="11017" min="11009" style="54" width="14.71"/>
    <col collapsed="false" customWidth="false" hidden="false" outlineLevel="0" max="11248" min="11018" style="54" width="10.71"/>
    <col collapsed="false" customWidth="true" hidden="false" outlineLevel="0" max="11250" min="11249" style="54" width="15.71"/>
    <col collapsed="false" customWidth="true" hidden="false" outlineLevel="0" max="11253" min="11251" style="54" width="14.71"/>
    <col collapsed="false" customWidth="true" hidden="false" outlineLevel="0" max="11257" min="11254" style="54" width="13.71"/>
    <col collapsed="false" customWidth="true" hidden="false" outlineLevel="0" max="11261" min="11258" style="54" width="15.71"/>
    <col collapsed="false" customWidth="true" hidden="false" outlineLevel="0" max="11262" min="11262" style="54" width="22.86"/>
    <col collapsed="false" customWidth="true" hidden="false" outlineLevel="0" max="11263" min="11263" style="54" width="20.71"/>
    <col collapsed="false" customWidth="true" hidden="false" outlineLevel="0" max="11264" min="11264" style="54" width="17.71"/>
    <col collapsed="false" customWidth="true" hidden="false" outlineLevel="0" max="11273" min="11265" style="54" width="14.71"/>
    <col collapsed="false" customWidth="false" hidden="false" outlineLevel="0" max="11504" min="11274" style="54" width="10.71"/>
    <col collapsed="false" customWidth="true" hidden="false" outlineLevel="0" max="11506" min="11505" style="54" width="15.71"/>
    <col collapsed="false" customWidth="true" hidden="false" outlineLevel="0" max="11509" min="11507" style="54" width="14.71"/>
    <col collapsed="false" customWidth="true" hidden="false" outlineLevel="0" max="11513" min="11510" style="54" width="13.71"/>
    <col collapsed="false" customWidth="true" hidden="false" outlineLevel="0" max="11517" min="11514" style="54" width="15.71"/>
    <col collapsed="false" customWidth="true" hidden="false" outlineLevel="0" max="11518" min="11518" style="54" width="22.86"/>
    <col collapsed="false" customWidth="true" hidden="false" outlineLevel="0" max="11519" min="11519" style="54" width="20.71"/>
    <col collapsed="false" customWidth="true" hidden="false" outlineLevel="0" max="11520" min="11520" style="54" width="17.71"/>
    <col collapsed="false" customWidth="true" hidden="false" outlineLevel="0" max="11529" min="11521" style="54" width="14.71"/>
    <col collapsed="false" customWidth="false" hidden="false" outlineLevel="0" max="11760" min="11530" style="54" width="10.71"/>
    <col collapsed="false" customWidth="true" hidden="false" outlineLevel="0" max="11762" min="11761" style="54" width="15.71"/>
    <col collapsed="false" customWidth="true" hidden="false" outlineLevel="0" max="11765" min="11763" style="54" width="14.71"/>
    <col collapsed="false" customWidth="true" hidden="false" outlineLevel="0" max="11769" min="11766" style="54" width="13.71"/>
    <col collapsed="false" customWidth="true" hidden="false" outlineLevel="0" max="11773" min="11770" style="54" width="15.71"/>
    <col collapsed="false" customWidth="true" hidden="false" outlineLevel="0" max="11774" min="11774" style="54" width="22.86"/>
    <col collapsed="false" customWidth="true" hidden="false" outlineLevel="0" max="11775" min="11775" style="54" width="20.71"/>
    <col collapsed="false" customWidth="true" hidden="false" outlineLevel="0" max="11776" min="11776" style="54" width="17.71"/>
    <col collapsed="false" customWidth="true" hidden="false" outlineLevel="0" max="11785" min="11777" style="54" width="14.71"/>
    <col collapsed="false" customWidth="false" hidden="false" outlineLevel="0" max="12016" min="11786" style="54" width="10.71"/>
    <col collapsed="false" customWidth="true" hidden="false" outlineLevel="0" max="12018" min="12017" style="54" width="15.71"/>
    <col collapsed="false" customWidth="true" hidden="false" outlineLevel="0" max="12021" min="12019" style="54" width="14.71"/>
    <col collapsed="false" customWidth="true" hidden="false" outlineLevel="0" max="12025" min="12022" style="54" width="13.71"/>
    <col collapsed="false" customWidth="true" hidden="false" outlineLevel="0" max="12029" min="12026" style="54" width="15.71"/>
    <col collapsed="false" customWidth="true" hidden="false" outlineLevel="0" max="12030" min="12030" style="54" width="22.86"/>
    <col collapsed="false" customWidth="true" hidden="false" outlineLevel="0" max="12031" min="12031" style="54" width="20.71"/>
    <col collapsed="false" customWidth="true" hidden="false" outlineLevel="0" max="12032" min="12032" style="54" width="17.71"/>
    <col collapsed="false" customWidth="true" hidden="false" outlineLevel="0" max="12041" min="12033" style="54" width="14.71"/>
    <col collapsed="false" customWidth="false" hidden="false" outlineLevel="0" max="12272" min="12042" style="54" width="10.71"/>
    <col collapsed="false" customWidth="true" hidden="false" outlineLevel="0" max="12274" min="12273" style="54" width="15.71"/>
    <col collapsed="false" customWidth="true" hidden="false" outlineLevel="0" max="12277" min="12275" style="54" width="14.71"/>
    <col collapsed="false" customWidth="true" hidden="false" outlineLevel="0" max="12281" min="12278" style="54" width="13.71"/>
    <col collapsed="false" customWidth="true" hidden="false" outlineLevel="0" max="12285" min="12282" style="54" width="15.71"/>
    <col collapsed="false" customWidth="true" hidden="false" outlineLevel="0" max="12286" min="12286" style="54" width="22.86"/>
    <col collapsed="false" customWidth="true" hidden="false" outlineLevel="0" max="12287" min="12287" style="54" width="20.71"/>
    <col collapsed="false" customWidth="true" hidden="false" outlineLevel="0" max="12288" min="12288" style="54" width="17.71"/>
    <col collapsed="false" customWidth="true" hidden="false" outlineLevel="0" max="12297" min="12289" style="54" width="14.71"/>
    <col collapsed="false" customWidth="false" hidden="false" outlineLevel="0" max="12528" min="12298" style="54" width="10.71"/>
    <col collapsed="false" customWidth="true" hidden="false" outlineLevel="0" max="12530" min="12529" style="54" width="15.71"/>
    <col collapsed="false" customWidth="true" hidden="false" outlineLevel="0" max="12533" min="12531" style="54" width="14.71"/>
    <col collapsed="false" customWidth="true" hidden="false" outlineLevel="0" max="12537" min="12534" style="54" width="13.71"/>
    <col collapsed="false" customWidth="true" hidden="false" outlineLevel="0" max="12541" min="12538" style="54" width="15.71"/>
    <col collapsed="false" customWidth="true" hidden="false" outlineLevel="0" max="12542" min="12542" style="54" width="22.86"/>
    <col collapsed="false" customWidth="true" hidden="false" outlineLevel="0" max="12543" min="12543" style="54" width="20.71"/>
    <col collapsed="false" customWidth="true" hidden="false" outlineLevel="0" max="12544" min="12544" style="54" width="17.71"/>
    <col collapsed="false" customWidth="true" hidden="false" outlineLevel="0" max="12553" min="12545" style="54" width="14.71"/>
    <col collapsed="false" customWidth="false" hidden="false" outlineLevel="0" max="12784" min="12554" style="54" width="10.71"/>
    <col collapsed="false" customWidth="true" hidden="false" outlineLevel="0" max="12786" min="12785" style="54" width="15.71"/>
    <col collapsed="false" customWidth="true" hidden="false" outlineLevel="0" max="12789" min="12787" style="54" width="14.71"/>
    <col collapsed="false" customWidth="true" hidden="false" outlineLevel="0" max="12793" min="12790" style="54" width="13.71"/>
    <col collapsed="false" customWidth="true" hidden="false" outlineLevel="0" max="12797" min="12794" style="54" width="15.71"/>
    <col collapsed="false" customWidth="true" hidden="false" outlineLevel="0" max="12798" min="12798" style="54" width="22.86"/>
    <col collapsed="false" customWidth="true" hidden="false" outlineLevel="0" max="12799" min="12799" style="54" width="20.71"/>
    <col collapsed="false" customWidth="true" hidden="false" outlineLevel="0" max="12800" min="12800" style="54" width="17.71"/>
    <col collapsed="false" customWidth="true" hidden="false" outlineLevel="0" max="12809" min="12801" style="54" width="14.71"/>
    <col collapsed="false" customWidth="false" hidden="false" outlineLevel="0" max="13040" min="12810" style="54" width="10.71"/>
    <col collapsed="false" customWidth="true" hidden="false" outlineLevel="0" max="13042" min="13041" style="54" width="15.71"/>
    <col collapsed="false" customWidth="true" hidden="false" outlineLevel="0" max="13045" min="13043" style="54" width="14.71"/>
    <col collapsed="false" customWidth="true" hidden="false" outlineLevel="0" max="13049" min="13046" style="54" width="13.71"/>
    <col collapsed="false" customWidth="true" hidden="false" outlineLevel="0" max="13053" min="13050" style="54" width="15.71"/>
    <col collapsed="false" customWidth="true" hidden="false" outlineLevel="0" max="13054" min="13054" style="54" width="22.86"/>
    <col collapsed="false" customWidth="true" hidden="false" outlineLevel="0" max="13055" min="13055" style="54" width="20.71"/>
    <col collapsed="false" customWidth="true" hidden="false" outlineLevel="0" max="13056" min="13056" style="54" width="17.71"/>
    <col collapsed="false" customWidth="true" hidden="false" outlineLevel="0" max="13065" min="13057" style="54" width="14.71"/>
    <col collapsed="false" customWidth="false" hidden="false" outlineLevel="0" max="13296" min="13066" style="54" width="10.71"/>
    <col collapsed="false" customWidth="true" hidden="false" outlineLevel="0" max="13298" min="13297" style="54" width="15.71"/>
    <col collapsed="false" customWidth="true" hidden="false" outlineLevel="0" max="13301" min="13299" style="54" width="14.71"/>
    <col collapsed="false" customWidth="true" hidden="false" outlineLevel="0" max="13305" min="13302" style="54" width="13.71"/>
    <col collapsed="false" customWidth="true" hidden="false" outlineLevel="0" max="13309" min="13306" style="54" width="15.71"/>
    <col collapsed="false" customWidth="true" hidden="false" outlineLevel="0" max="13310" min="13310" style="54" width="22.86"/>
    <col collapsed="false" customWidth="true" hidden="false" outlineLevel="0" max="13311" min="13311" style="54" width="20.71"/>
    <col collapsed="false" customWidth="true" hidden="false" outlineLevel="0" max="13312" min="13312" style="54" width="17.71"/>
    <col collapsed="false" customWidth="true" hidden="false" outlineLevel="0" max="13321" min="13313" style="54" width="14.71"/>
    <col collapsed="false" customWidth="false" hidden="false" outlineLevel="0" max="13552" min="13322" style="54" width="10.71"/>
    <col collapsed="false" customWidth="true" hidden="false" outlineLevel="0" max="13554" min="13553" style="54" width="15.71"/>
    <col collapsed="false" customWidth="true" hidden="false" outlineLevel="0" max="13557" min="13555" style="54" width="14.71"/>
    <col collapsed="false" customWidth="true" hidden="false" outlineLevel="0" max="13561" min="13558" style="54" width="13.71"/>
    <col collapsed="false" customWidth="true" hidden="false" outlineLevel="0" max="13565" min="13562" style="54" width="15.71"/>
    <col collapsed="false" customWidth="true" hidden="false" outlineLevel="0" max="13566" min="13566" style="54" width="22.86"/>
    <col collapsed="false" customWidth="true" hidden="false" outlineLevel="0" max="13567" min="13567" style="54" width="20.71"/>
    <col collapsed="false" customWidth="true" hidden="false" outlineLevel="0" max="13568" min="13568" style="54" width="17.71"/>
    <col collapsed="false" customWidth="true" hidden="false" outlineLevel="0" max="13577" min="13569" style="54" width="14.71"/>
    <col collapsed="false" customWidth="false" hidden="false" outlineLevel="0" max="13808" min="13578" style="54" width="10.71"/>
    <col collapsed="false" customWidth="true" hidden="false" outlineLevel="0" max="13810" min="13809" style="54" width="15.71"/>
    <col collapsed="false" customWidth="true" hidden="false" outlineLevel="0" max="13813" min="13811" style="54" width="14.71"/>
    <col collapsed="false" customWidth="true" hidden="false" outlineLevel="0" max="13817" min="13814" style="54" width="13.71"/>
    <col collapsed="false" customWidth="true" hidden="false" outlineLevel="0" max="13821" min="13818" style="54" width="15.71"/>
    <col collapsed="false" customWidth="true" hidden="false" outlineLevel="0" max="13822" min="13822" style="54" width="22.86"/>
    <col collapsed="false" customWidth="true" hidden="false" outlineLevel="0" max="13823" min="13823" style="54" width="20.71"/>
    <col collapsed="false" customWidth="true" hidden="false" outlineLevel="0" max="13824" min="13824" style="54" width="17.71"/>
    <col collapsed="false" customWidth="true" hidden="false" outlineLevel="0" max="13833" min="13825" style="54" width="14.71"/>
    <col collapsed="false" customWidth="false" hidden="false" outlineLevel="0" max="14064" min="13834" style="54" width="10.71"/>
    <col collapsed="false" customWidth="true" hidden="false" outlineLevel="0" max="14066" min="14065" style="54" width="15.71"/>
    <col collapsed="false" customWidth="true" hidden="false" outlineLevel="0" max="14069" min="14067" style="54" width="14.71"/>
    <col collapsed="false" customWidth="true" hidden="false" outlineLevel="0" max="14073" min="14070" style="54" width="13.71"/>
    <col collapsed="false" customWidth="true" hidden="false" outlineLevel="0" max="14077" min="14074" style="54" width="15.71"/>
    <col collapsed="false" customWidth="true" hidden="false" outlineLevel="0" max="14078" min="14078" style="54" width="22.86"/>
    <col collapsed="false" customWidth="true" hidden="false" outlineLevel="0" max="14079" min="14079" style="54" width="20.71"/>
    <col collapsed="false" customWidth="true" hidden="false" outlineLevel="0" max="14080" min="14080" style="54" width="17.71"/>
    <col collapsed="false" customWidth="true" hidden="false" outlineLevel="0" max="14089" min="14081" style="54" width="14.71"/>
    <col collapsed="false" customWidth="false" hidden="false" outlineLevel="0" max="14320" min="14090" style="54" width="10.71"/>
    <col collapsed="false" customWidth="true" hidden="false" outlineLevel="0" max="14322" min="14321" style="54" width="15.71"/>
    <col collapsed="false" customWidth="true" hidden="false" outlineLevel="0" max="14325" min="14323" style="54" width="14.71"/>
    <col collapsed="false" customWidth="true" hidden="false" outlineLevel="0" max="14329" min="14326" style="54" width="13.71"/>
    <col collapsed="false" customWidth="true" hidden="false" outlineLevel="0" max="14333" min="14330" style="54" width="15.71"/>
    <col collapsed="false" customWidth="true" hidden="false" outlineLevel="0" max="14334" min="14334" style="54" width="22.86"/>
    <col collapsed="false" customWidth="true" hidden="false" outlineLevel="0" max="14335" min="14335" style="54" width="20.71"/>
    <col collapsed="false" customWidth="true" hidden="false" outlineLevel="0" max="14336" min="14336" style="54" width="17.71"/>
    <col collapsed="false" customWidth="true" hidden="false" outlineLevel="0" max="14345" min="14337" style="54" width="14.71"/>
    <col collapsed="false" customWidth="false" hidden="false" outlineLevel="0" max="14576" min="14346" style="54" width="10.71"/>
    <col collapsed="false" customWidth="true" hidden="false" outlineLevel="0" max="14578" min="14577" style="54" width="15.71"/>
    <col collapsed="false" customWidth="true" hidden="false" outlineLevel="0" max="14581" min="14579" style="54" width="14.71"/>
    <col collapsed="false" customWidth="true" hidden="false" outlineLevel="0" max="14585" min="14582" style="54" width="13.71"/>
    <col collapsed="false" customWidth="true" hidden="false" outlineLevel="0" max="14589" min="14586" style="54" width="15.71"/>
    <col collapsed="false" customWidth="true" hidden="false" outlineLevel="0" max="14590" min="14590" style="54" width="22.86"/>
    <col collapsed="false" customWidth="true" hidden="false" outlineLevel="0" max="14591" min="14591" style="54" width="20.71"/>
    <col collapsed="false" customWidth="true" hidden="false" outlineLevel="0" max="14592" min="14592" style="54" width="17.71"/>
    <col collapsed="false" customWidth="true" hidden="false" outlineLevel="0" max="14601" min="14593" style="54" width="14.71"/>
    <col collapsed="false" customWidth="false" hidden="false" outlineLevel="0" max="14832" min="14602" style="54" width="10.71"/>
    <col collapsed="false" customWidth="true" hidden="false" outlineLevel="0" max="14834" min="14833" style="54" width="15.71"/>
    <col collapsed="false" customWidth="true" hidden="false" outlineLevel="0" max="14837" min="14835" style="54" width="14.71"/>
    <col collapsed="false" customWidth="true" hidden="false" outlineLevel="0" max="14841" min="14838" style="54" width="13.71"/>
    <col collapsed="false" customWidth="true" hidden="false" outlineLevel="0" max="14845" min="14842" style="54" width="15.71"/>
    <col collapsed="false" customWidth="true" hidden="false" outlineLevel="0" max="14846" min="14846" style="54" width="22.86"/>
    <col collapsed="false" customWidth="true" hidden="false" outlineLevel="0" max="14847" min="14847" style="54" width="20.71"/>
    <col collapsed="false" customWidth="true" hidden="false" outlineLevel="0" max="14848" min="14848" style="54" width="17.71"/>
    <col collapsed="false" customWidth="true" hidden="false" outlineLevel="0" max="14857" min="14849" style="54" width="14.71"/>
    <col collapsed="false" customWidth="false" hidden="false" outlineLevel="0" max="15088" min="14858" style="54" width="10.71"/>
    <col collapsed="false" customWidth="true" hidden="false" outlineLevel="0" max="15090" min="15089" style="54" width="15.71"/>
    <col collapsed="false" customWidth="true" hidden="false" outlineLevel="0" max="15093" min="15091" style="54" width="14.71"/>
    <col collapsed="false" customWidth="true" hidden="false" outlineLevel="0" max="15097" min="15094" style="54" width="13.71"/>
    <col collapsed="false" customWidth="true" hidden="false" outlineLevel="0" max="15101" min="15098" style="54" width="15.71"/>
    <col collapsed="false" customWidth="true" hidden="false" outlineLevel="0" max="15102" min="15102" style="54" width="22.86"/>
    <col collapsed="false" customWidth="true" hidden="false" outlineLevel="0" max="15103" min="15103" style="54" width="20.71"/>
    <col collapsed="false" customWidth="true" hidden="false" outlineLevel="0" max="15104" min="15104" style="54" width="17.71"/>
    <col collapsed="false" customWidth="true" hidden="false" outlineLevel="0" max="15113" min="15105" style="54" width="14.71"/>
    <col collapsed="false" customWidth="false" hidden="false" outlineLevel="0" max="15344" min="15114" style="54" width="10.71"/>
    <col collapsed="false" customWidth="true" hidden="false" outlineLevel="0" max="15346" min="15345" style="54" width="15.71"/>
    <col collapsed="false" customWidth="true" hidden="false" outlineLevel="0" max="15349" min="15347" style="54" width="14.71"/>
    <col collapsed="false" customWidth="true" hidden="false" outlineLevel="0" max="15353" min="15350" style="54" width="13.71"/>
    <col collapsed="false" customWidth="true" hidden="false" outlineLevel="0" max="15357" min="15354" style="54" width="15.71"/>
    <col collapsed="false" customWidth="true" hidden="false" outlineLevel="0" max="15358" min="15358" style="54" width="22.86"/>
    <col collapsed="false" customWidth="true" hidden="false" outlineLevel="0" max="15359" min="15359" style="54" width="20.71"/>
    <col collapsed="false" customWidth="true" hidden="false" outlineLevel="0" max="15360" min="15360" style="54" width="17.71"/>
    <col collapsed="false" customWidth="true" hidden="false" outlineLevel="0" max="15369" min="15361" style="54" width="14.71"/>
    <col collapsed="false" customWidth="false" hidden="false" outlineLevel="0" max="15600" min="15370" style="54" width="10.71"/>
    <col collapsed="false" customWidth="true" hidden="false" outlineLevel="0" max="15602" min="15601" style="54" width="15.71"/>
    <col collapsed="false" customWidth="true" hidden="false" outlineLevel="0" max="15605" min="15603" style="54" width="14.71"/>
    <col collapsed="false" customWidth="true" hidden="false" outlineLevel="0" max="15609" min="15606" style="54" width="13.71"/>
    <col collapsed="false" customWidth="true" hidden="false" outlineLevel="0" max="15613" min="15610" style="54" width="15.71"/>
    <col collapsed="false" customWidth="true" hidden="false" outlineLevel="0" max="15614" min="15614" style="54" width="22.86"/>
    <col collapsed="false" customWidth="true" hidden="false" outlineLevel="0" max="15615" min="15615" style="54" width="20.71"/>
    <col collapsed="false" customWidth="true" hidden="false" outlineLevel="0" max="15616" min="15616" style="54" width="17.71"/>
    <col collapsed="false" customWidth="true" hidden="false" outlineLevel="0" max="15625" min="15617" style="54" width="14.71"/>
    <col collapsed="false" customWidth="false" hidden="false" outlineLevel="0" max="15856" min="15626" style="54" width="10.71"/>
    <col collapsed="false" customWidth="true" hidden="false" outlineLevel="0" max="15858" min="15857" style="54" width="15.71"/>
    <col collapsed="false" customWidth="true" hidden="false" outlineLevel="0" max="15861" min="15859" style="54" width="14.71"/>
    <col collapsed="false" customWidth="true" hidden="false" outlineLevel="0" max="15865" min="15862" style="54" width="13.71"/>
    <col collapsed="false" customWidth="true" hidden="false" outlineLevel="0" max="15869" min="15866" style="54" width="15.71"/>
    <col collapsed="false" customWidth="true" hidden="false" outlineLevel="0" max="15870" min="15870" style="54" width="22.86"/>
    <col collapsed="false" customWidth="true" hidden="false" outlineLevel="0" max="15871" min="15871" style="54" width="20.71"/>
    <col collapsed="false" customWidth="true" hidden="false" outlineLevel="0" max="15872" min="15872" style="54" width="17.71"/>
    <col collapsed="false" customWidth="true" hidden="false" outlineLevel="0" max="15881" min="15873" style="54" width="14.71"/>
    <col collapsed="false" customWidth="false" hidden="false" outlineLevel="0" max="16112" min="15882" style="54" width="10.71"/>
    <col collapsed="false" customWidth="true" hidden="false" outlineLevel="0" max="16114" min="16113" style="54" width="15.71"/>
    <col collapsed="false" customWidth="true" hidden="false" outlineLevel="0" max="16117" min="16115" style="54" width="14.71"/>
    <col collapsed="false" customWidth="true" hidden="false" outlineLevel="0" max="16121" min="16118" style="54" width="13.71"/>
    <col collapsed="false" customWidth="true" hidden="false" outlineLevel="0" max="16125" min="16122" style="54" width="15.71"/>
    <col collapsed="false" customWidth="true" hidden="false" outlineLevel="0" max="16126" min="16126" style="54" width="22.86"/>
    <col collapsed="false" customWidth="true" hidden="false" outlineLevel="0" max="16127" min="16127" style="54" width="20.71"/>
    <col collapsed="false" customWidth="true" hidden="false" outlineLevel="0" max="16128" min="16128" style="54" width="17.71"/>
    <col collapsed="false" customWidth="true" hidden="false" outlineLevel="0" max="16137" min="16129" style="54" width="14.71"/>
    <col collapsed="false" customWidth="false" hidden="false" outlineLevel="0" max="16384" min="16138" style="54" width="10.71"/>
  </cols>
  <sheetData>
    <row r="1" customFormat="false" ht="25.5" hidden="false" customHeight="true" outlineLevel="0" collapsed="false">
      <c r="AA1" s="4" t="s">
        <v>0</v>
      </c>
    </row>
    <row r="2" s="3" customFormat="true" ht="18.75" hidden="false" customHeight="true" outlineLevel="0" collapsed="false">
      <c r="E2" s="2"/>
      <c r="Q2" s="5"/>
      <c r="R2" s="5"/>
      <c r="AA2" s="6" t="s">
        <v>1</v>
      </c>
    </row>
    <row r="3" s="3" customFormat="true" ht="18.75" hidden="false" customHeight="true" outlineLevel="0" collapsed="false">
      <c r="E3" s="2"/>
      <c r="Q3" s="5"/>
      <c r="R3" s="5"/>
      <c r="AA3" s="6" t="s">
        <v>2</v>
      </c>
    </row>
    <row r="4" s="3" customFormat="true" ht="15.75" hidden="false" customHeight="false" outlineLevel="0" collapsed="false">
      <c r="E4" s="7"/>
      <c r="Q4" s="5"/>
      <c r="R4" s="5"/>
    </row>
    <row r="5" s="3" customFormat="true" ht="18.75" hidden="false" customHeight="false" outlineLevel="0" collapsed="false">
      <c r="A5" s="8" t="str">
        <f aca="false">'3.1. паспорт Техсостояние ПС'!A6:T6</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row>
    <row r="6" s="3" customFormat="true" ht="18.75" hidden="false" customHeight="false" outlineLevel="0" collapsed="false">
      <c r="A6" s="8"/>
      <c r="B6" s="8"/>
      <c r="C6" s="8"/>
      <c r="D6" s="8"/>
      <c r="E6" s="8"/>
      <c r="F6" s="8"/>
      <c r="G6" s="8"/>
      <c r="H6" s="8"/>
      <c r="I6" s="8"/>
      <c r="J6" s="8"/>
      <c r="K6" s="8"/>
      <c r="L6" s="8"/>
      <c r="M6" s="8"/>
      <c r="N6" s="8"/>
      <c r="O6" s="8"/>
      <c r="P6" s="8"/>
      <c r="Q6" s="8"/>
      <c r="R6" s="8"/>
      <c r="S6" s="8"/>
      <c r="T6" s="8"/>
      <c r="U6" s="8"/>
      <c r="V6" s="8"/>
      <c r="W6" s="8"/>
      <c r="X6" s="8"/>
      <c r="Y6" s="8"/>
      <c r="Z6" s="8"/>
      <c r="AA6" s="8"/>
    </row>
    <row r="7" s="3" customFormat="tru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row>
    <row r="8" s="3" customFormat="true" ht="18.75" hidden="false" customHeight="true" outlineLevel="0" collapsed="false">
      <c r="A8" s="75"/>
      <c r="B8" s="75"/>
      <c r="C8" s="75"/>
      <c r="D8" s="75"/>
      <c r="E8" s="75"/>
      <c r="F8" s="75"/>
      <c r="G8" s="75"/>
      <c r="H8" s="75"/>
      <c r="I8" s="75"/>
      <c r="J8" s="75"/>
      <c r="K8" s="75"/>
      <c r="L8" s="75"/>
      <c r="M8" s="75"/>
      <c r="N8" s="75"/>
      <c r="O8" s="75"/>
      <c r="P8" s="75"/>
      <c r="Q8" s="75"/>
      <c r="R8" s="75"/>
      <c r="S8" s="75"/>
      <c r="T8" s="75"/>
      <c r="U8" s="75"/>
      <c r="V8" s="75"/>
      <c r="W8" s="75"/>
      <c r="X8" s="75"/>
      <c r="Y8" s="75"/>
      <c r="Z8" s="75"/>
      <c r="AA8" s="75"/>
    </row>
    <row r="9" s="3" customFormat="true" ht="18.75" hidden="false" customHeight="true" outlineLevel="0" collapsed="false">
      <c r="A9" s="46" t="str">
        <f aca="false">'3.1. паспорт Техсостояние ПС'!A10</f>
        <v>Акционерное общество "Южные электрические сети Камчатки"</v>
      </c>
      <c r="B9" s="46"/>
      <c r="C9" s="46"/>
      <c r="D9" s="46"/>
      <c r="E9" s="46"/>
      <c r="F9" s="46"/>
      <c r="G9" s="46"/>
      <c r="H9" s="46"/>
      <c r="I9" s="46"/>
      <c r="J9" s="46"/>
      <c r="K9" s="46"/>
      <c r="L9" s="46"/>
      <c r="M9" s="46"/>
      <c r="N9" s="46"/>
      <c r="O9" s="46"/>
      <c r="P9" s="46"/>
      <c r="Q9" s="46"/>
      <c r="R9" s="46"/>
      <c r="S9" s="46"/>
      <c r="T9" s="46"/>
      <c r="U9" s="46"/>
      <c r="V9" s="46"/>
      <c r="W9" s="46"/>
      <c r="X9" s="46"/>
      <c r="Y9" s="46"/>
      <c r="Z9" s="46"/>
      <c r="AA9" s="46"/>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row>
    <row r="11" s="3" customFormat="true" ht="18.75" hidden="false" customHeight="true" outlineLevel="0" collapsed="false">
      <c r="A11" s="75"/>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row>
    <row r="12" s="3" customFormat="true" ht="18.75" hidden="false" customHeight="true" outlineLevel="0" collapsed="false">
      <c r="A12" s="12" t="str">
        <f aca="false">'2. паспорт  ТП'!A11</f>
        <v>G_525-33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row>
    <row r="14" s="21" customFormat="true" ht="15.75" hidden="false" customHeight="true" outlineLevel="0" collapsed="false">
      <c r="A14" s="75"/>
      <c r="B14" s="75"/>
      <c r="C14" s="75"/>
      <c r="D14" s="75"/>
      <c r="E14" s="75"/>
      <c r="F14" s="75"/>
      <c r="G14" s="75"/>
      <c r="H14" s="75"/>
      <c r="I14" s="75"/>
      <c r="J14" s="75"/>
      <c r="K14" s="75"/>
      <c r="L14" s="75"/>
      <c r="M14" s="75"/>
      <c r="N14" s="75"/>
      <c r="O14" s="75"/>
      <c r="P14" s="75"/>
      <c r="Q14" s="75"/>
      <c r="R14" s="75"/>
      <c r="S14" s="75"/>
      <c r="T14" s="75"/>
      <c r="U14" s="75"/>
      <c r="V14" s="75"/>
      <c r="W14" s="75"/>
      <c r="X14" s="75"/>
      <c r="Y14" s="75"/>
      <c r="Z14" s="75"/>
      <c r="AA14" s="75"/>
    </row>
    <row r="15" s="22" customFormat="true" ht="18.75" hidden="false" customHeight="false" outlineLevel="0" collapsed="false">
      <c r="A15" s="15" t="str">
        <f aca="false">'2. паспорт  ТП'!A14</f>
        <v>Техническое перевооружение ДЭС-11 с. Тигиль с заменой ДГ мощностью 0.8 МВт на новый ДГ мощностью 1 МВт</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row>
    <row r="17" s="22" customFormat="true" ht="15" hidden="false" customHeight="true" outlineLevel="0" collapsed="false">
      <c r="A17" s="76"/>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row>
    <row r="18" s="22" customFormat="true" ht="15" hidden="false" customHeight="true" outlineLevel="0" collapsed="false">
      <c r="A18" s="76"/>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row>
    <row r="19" customFormat="false" ht="25.5" hidden="false" customHeight="true" outlineLevel="0" collapsed="false">
      <c r="A19" s="46" t="s">
        <v>125</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0" s="59" customFormat="true" ht="21" hidden="false" customHeight="true" outlineLevel="0" collapsed="false"/>
    <row r="21" customFormat="false" ht="15.75" hidden="false" customHeight="true" outlineLevel="0" collapsed="false">
      <c r="A21" s="62" t="s">
        <v>12</v>
      </c>
      <c r="B21" s="62" t="s">
        <v>126</v>
      </c>
      <c r="C21" s="62"/>
      <c r="D21" s="62" t="s">
        <v>127</v>
      </c>
      <c r="E21" s="62"/>
      <c r="F21" s="62" t="s">
        <v>85</v>
      </c>
      <c r="G21" s="62"/>
      <c r="H21" s="62"/>
      <c r="I21" s="62"/>
      <c r="J21" s="62" t="s">
        <v>128</v>
      </c>
      <c r="K21" s="62" t="s">
        <v>129</v>
      </c>
      <c r="L21" s="62"/>
      <c r="M21" s="62" t="s">
        <v>130</v>
      </c>
      <c r="N21" s="62"/>
      <c r="O21" s="62" t="s">
        <v>131</v>
      </c>
      <c r="P21" s="62"/>
      <c r="Q21" s="62" t="s">
        <v>132</v>
      </c>
      <c r="R21" s="62"/>
      <c r="S21" s="62" t="s">
        <v>133</v>
      </c>
      <c r="T21" s="62" t="s">
        <v>134</v>
      </c>
      <c r="U21" s="62" t="s">
        <v>135</v>
      </c>
      <c r="V21" s="62" t="s">
        <v>136</v>
      </c>
      <c r="W21" s="62"/>
      <c r="X21" s="63" t="s">
        <v>105</v>
      </c>
      <c r="Y21" s="63"/>
      <c r="Z21" s="63" t="s">
        <v>106</v>
      </c>
      <c r="AA21" s="63"/>
    </row>
    <row r="22" customFormat="false" ht="216" hidden="false" customHeight="true" outlineLevel="0" collapsed="false">
      <c r="A22" s="62"/>
      <c r="B22" s="62"/>
      <c r="C22" s="62"/>
      <c r="D22" s="62"/>
      <c r="E22" s="62"/>
      <c r="F22" s="62" t="s">
        <v>137</v>
      </c>
      <c r="G22" s="62"/>
      <c r="H22" s="62" t="s">
        <v>138</v>
      </c>
      <c r="I22" s="62"/>
      <c r="J22" s="62"/>
      <c r="K22" s="62"/>
      <c r="L22" s="62"/>
      <c r="M22" s="62"/>
      <c r="N22" s="62"/>
      <c r="O22" s="62"/>
      <c r="P22" s="62"/>
      <c r="Q22" s="62"/>
      <c r="R22" s="62"/>
      <c r="S22" s="62"/>
      <c r="T22" s="62"/>
      <c r="U22" s="62"/>
      <c r="V22" s="62"/>
      <c r="W22" s="62"/>
      <c r="X22" s="62" t="s">
        <v>107</v>
      </c>
      <c r="Y22" s="62" t="s">
        <v>108</v>
      </c>
      <c r="Z22" s="62" t="s">
        <v>109</v>
      </c>
      <c r="AA22" s="62" t="s">
        <v>110</v>
      </c>
    </row>
    <row r="23" customFormat="false" ht="60" hidden="false" customHeight="true" outlineLevel="0" collapsed="false">
      <c r="A23" s="62"/>
      <c r="B23" s="77" t="s">
        <v>111</v>
      </c>
      <c r="C23" s="77" t="s">
        <v>112</v>
      </c>
      <c r="D23" s="77" t="s">
        <v>111</v>
      </c>
      <c r="E23" s="77" t="s">
        <v>112</v>
      </c>
      <c r="F23" s="77" t="s">
        <v>111</v>
      </c>
      <c r="G23" s="77" t="s">
        <v>112</v>
      </c>
      <c r="H23" s="77" t="s">
        <v>111</v>
      </c>
      <c r="I23" s="77" t="s">
        <v>112</v>
      </c>
      <c r="J23" s="77" t="s">
        <v>111</v>
      </c>
      <c r="K23" s="77" t="s">
        <v>111</v>
      </c>
      <c r="L23" s="77" t="s">
        <v>112</v>
      </c>
      <c r="M23" s="77" t="s">
        <v>111</v>
      </c>
      <c r="N23" s="77" t="s">
        <v>112</v>
      </c>
      <c r="O23" s="77" t="s">
        <v>111</v>
      </c>
      <c r="P23" s="77" t="s">
        <v>112</v>
      </c>
      <c r="Q23" s="77" t="s">
        <v>111</v>
      </c>
      <c r="R23" s="77" t="s">
        <v>112</v>
      </c>
      <c r="S23" s="77" t="s">
        <v>111</v>
      </c>
      <c r="T23" s="77" t="s">
        <v>111</v>
      </c>
      <c r="U23" s="77" t="s">
        <v>111</v>
      </c>
      <c r="V23" s="77" t="s">
        <v>111</v>
      </c>
      <c r="W23" s="77" t="s">
        <v>112</v>
      </c>
      <c r="X23" s="77" t="s">
        <v>111</v>
      </c>
      <c r="Y23" s="77" t="s">
        <v>111</v>
      </c>
      <c r="Z23" s="62" t="s">
        <v>111</v>
      </c>
      <c r="AA23" s="62" t="s">
        <v>111</v>
      </c>
    </row>
    <row r="24" customFormat="false" ht="15.75" hidden="false" customHeight="false" outlineLevel="0" collapsed="false">
      <c r="A24" s="78" t="n">
        <v>1</v>
      </c>
      <c r="B24" s="78" t="n">
        <v>2</v>
      </c>
      <c r="C24" s="78" t="n">
        <v>3</v>
      </c>
      <c r="D24" s="78" t="n">
        <v>4</v>
      </c>
      <c r="E24" s="78" t="n">
        <v>5</v>
      </c>
      <c r="F24" s="78" t="n">
        <v>6</v>
      </c>
      <c r="G24" s="78" t="n">
        <v>7</v>
      </c>
      <c r="H24" s="78" t="n">
        <v>8</v>
      </c>
      <c r="I24" s="78" t="n">
        <v>9</v>
      </c>
      <c r="J24" s="78" t="n">
        <v>10</v>
      </c>
      <c r="K24" s="78" t="n">
        <v>11</v>
      </c>
      <c r="L24" s="78" t="n">
        <v>12</v>
      </c>
      <c r="M24" s="78" t="n">
        <v>13</v>
      </c>
      <c r="N24" s="78" t="n">
        <v>14</v>
      </c>
      <c r="O24" s="78" t="n">
        <v>15</v>
      </c>
      <c r="P24" s="78" t="n">
        <v>16</v>
      </c>
      <c r="Q24" s="78" t="n">
        <v>19</v>
      </c>
      <c r="R24" s="78" t="n">
        <v>20</v>
      </c>
      <c r="S24" s="78" t="n">
        <v>21</v>
      </c>
      <c r="T24" s="78" t="n">
        <v>22</v>
      </c>
      <c r="U24" s="78" t="n">
        <v>23</v>
      </c>
      <c r="V24" s="78" t="n">
        <v>24</v>
      </c>
      <c r="W24" s="78" t="n">
        <v>25</v>
      </c>
      <c r="X24" s="78" t="n">
        <v>26</v>
      </c>
      <c r="Y24" s="78" t="n">
        <v>27</v>
      </c>
      <c r="Z24" s="78" t="n">
        <v>28</v>
      </c>
      <c r="AA24" s="78" t="n">
        <v>29</v>
      </c>
    </row>
    <row r="25" s="59" customFormat="true" ht="24" hidden="false" customHeight="true" outlineLevel="0" collapsed="false">
      <c r="A25" s="79" t="s">
        <v>23</v>
      </c>
      <c r="B25" s="79" t="s">
        <v>23</v>
      </c>
      <c r="C25" s="79" t="s">
        <v>23</v>
      </c>
      <c r="D25" s="79" t="s">
        <v>23</v>
      </c>
      <c r="E25" s="79" t="s">
        <v>23</v>
      </c>
      <c r="F25" s="79" t="s">
        <v>23</v>
      </c>
      <c r="G25" s="79" t="s">
        <v>23</v>
      </c>
      <c r="H25" s="79" t="s">
        <v>23</v>
      </c>
      <c r="I25" s="79" t="s">
        <v>23</v>
      </c>
      <c r="J25" s="79" t="s">
        <v>23</v>
      </c>
      <c r="K25" s="79" t="s">
        <v>23</v>
      </c>
      <c r="L25" s="79" t="s">
        <v>23</v>
      </c>
      <c r="M25" s="79" t="s">
        <v>23</v>
      </c>
      <c r="N25" s="79" t="s">
        <v>23</v>
      </c>
      <c r="O25" s="79" t="s">
        <v>23</v>
      </c>
      <c r="P25" s="79" t="s">
        <v>23</v>
      </c>
      <c r="Q25" s="79" t="s">
        <v>23</v>
      </c>
      <c r="R25" s="79" t="s">
        <v>23</v>
      </c>
      <c r="S25" s="79" t="s">
        <v>23</v>
      </c>
      <c r="T25" s="79" t="s">
        <v>23</v>
      </c>
      <c r="U25" s="79" t="s">
        <v>23</v>
      </c>
      <c r="V25" s="79" t="s">
        <v>23</v>
      </c>
      <c r="W25" s="79" t="s">
        <v>23</v>
      </c>
      <c r="X25" s="79" t="s">
        <v>23</v>
      </c>
      <c r="Y25" s="79" t="s">
        <v>23</v>
      </c>
      <c r="Z25" s="79" t="s">
        <v>23</v>
      </c>
      <c r="AA25" s="79" t="s">
        <v>23</v>
      </c>
    </row>
    <row r="26" customFormat="false" ht="3" hidden="false" customHeight="true" outlineLevel="0" collapsed="false">
      <c r="X26" s="80"/>
      <c r="Y26" s="81"/>
      <c r="Z26" s="72"/>
      <c r="AA26" s="72"/>
    </row>
    <row r="27" s="67" customFormat="true" ht="12.75" hidden="false" customHeight="false" outlineLevel="0" collapsed="false">
      <c r="A27" s="68"/>
      <c r="B27" s="68"/>
      <c r="C27" s="68"/>
      <c r="E27" s="68"/>
      <c r="X27" s="82"/>
      <c r="Y27" s="82"/>
      <c r="Z27" s="82"/>
      <c r="AA27" s="82"/>
    </row>
    <row r="28" s="67" customFormat="true" ht="12.75" hidden="false" customHeight="false" outlineLevel="0" collapsed="false">
      <c r="A28" s="68"/>
      <c r="B28" s="68"/>
      <c r="C28" s="68"/>
    </row>
  </sheetData>
  <mergeCells count="32">
    <mergeCell ref="A5:AA5"/>
    <mergeCell ref="A6:AA6"/>
    <mergeCell ref="A7:AA7"/>
    <mergeCell ref="A8:AA8"/>
    <mergeCell ref="A9:AA9"/>
    <mergeCell ref="A10:AA10"/>
    <mergeCell ref="A11:AA11"/>
    <mergeCell ref="A12:AA12"/>
    <mergeCell ref="A13:AA13"/>
    <mergeCell ref="A14:AA14"/>
    <mergeCell ref="A15:AA15"/>
    <mergeCell ref="A16:AA16"/>
    <mergeCell ref="A17:AA17"/>
    <mergeCell ref="A18:AA18"/>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false" gridLinesSet="true" horizontalCentered="false" verticalCentered="false"/>
  <pageMargins left="0.7875" right="0.590277777777778" top="0.786805555555556" bottom="0.39375" header="0.196527777777778" footer="0.511811023622047"/>
  <pageSetup paperSize="8" scale="100" fitToWidth="1" fitToHeight="1" pageOrder="overThenDown" orientation="landscape" blackAndWhite="false" draft="false" cellComments="none" horizontalDpi="300" verticalDpi="300" copies="1"/>
  <headerFooter differentFirst="false" differentOddEven="false">
    <oddHeader>&amp;R&amp;"Times New Roman,Обычный"&amp;7Подготовлено с использованием системы КонсультантПлюс</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C382"/>
  <sheetViews>
    <sheetView showFormulas="false" showGridLines="true" showRowColHeaders="true" showZeros="true" rightToLeft="false" tabSelected="false" showOutlineSymbols="true" defaultGridColor="true" view="pageBreakPreview" topLeftCell="C1" colorId="64" zoomScale="70" zoomScaleNormal="100" zoomScalePageLayoutView="70" workbookViewId="0">
      <selection pane="topLeft" activeCell="C27" activeCellId="0" sqref="C27"/>
    </sheetView>
  </sheetViews>
  <sheetFormatPr defaultColWidth="9.1484375" defaultRowHeight="15" zeroHeight="false" outlineLevelRow="0" outlineLevelCol="0"/>
  <cols>
    <col collapsed="false" customWidth="true" hidden="false" outlineLevel="0" max="1" min="1" style="1" width="6.14"/>
    <col collapsed="false" customWidth="true" hidden="false" outlineLevel="0" max="2" min="2" style="1" width="53.57"/>
    <col collapsed="false" customWidth="true" hidden="false" outlineLevel="0" max="3" min="3" style="1" width="199.15"/>
    <col collapsed="false" customWidth="true" hidden="false" outlineLevel="0" max="4" min="4" style="1" width="14.42"/>
    <col collapsed="false" customWidth="true" hidden="false" outlineLevel="0" max="5" min="5" style="1" width="36.57"/>
    <col collapsed="false" customWidth="true" hidden="false" outlineLevel="0" max="6" min="6" style="1" width="20"/>
    <col collapsed="false" customWidth="true" hidden="false" outlineLevel="0" max="7" min="7" style="1" width="25.57"/>
    <col collapsed="false" customWidth="true" hidden="false" outlineLevel="0" max="8" min="8" style="1" width="16.43"/>
    <col collapsed="false" customWidth="false" hidden="false" outlineLevel="0" max="16384" min="9" style="1" width="9.14"/>
  </cols>
  <sheetData>
    <row r="1" s="3" customFormat="true" ht="18.75" hidden="false" customHeight="true" outlineLevel="0" collapsed="false">
      <c r="A1" s="2"/>
      <c r="C1" s="4" t="s">
        <v>0</v>
      </c>
      <c r="E1" s="5"/>
      <c r="F1" s="5"/>
    </row>
    <row r="2" s="3" customFormat="true" ht="18.75" hidden="false" customHeight="true" outlineLevel="0" collapsed="false">
      <c r="A2" s="2"/>
      <c r="C2" s="6" t="s">
        <v>1</v>
      </c>
      <c r="E2" s="5"/>
      <c r="F2" s="5"/>
    </row>
    <row r="3" s="3" customFormat="true" ht="18.75" hidden="false" customHeight="false" outlineLevel="0" collapsed="false">
      <c r="A3" s="7"/>
      <c r="C3" s="6" t="s">
        <v>2</v>
      </c>
      <c r="E3" s="5"/>
      <c r="F3" s="5"/>
    </row>
    <row r="4" s="3" customFormat="true" ht="18.75" hidden="false" customHeight="false" outlineLevel="0" collapsed="false">
      <c r="A4" s="7"/>
      <c r="C4" s="6"/>
      <c r="E4" s="5"/>
      <c r="F4" s="5"/>
    </row>
    <row r="5" s="3" customFormat="true" ht="18.75" hidden="false" customHeight="false" outlineLevel="0" collapsed="false">
      <c r="A5" s="8" t="str">
        <f aca="false">'3.2 паспорт Техсостояние ЛЭП'!A5:AA5</f>
        <v>Год раскрытия информации: 2025 год</v>
      </c>
      <c r="B5" s="8"/>
      <c r="C5" s="8"/>
      <c r="D5" s="83"/>
      <c r="E5" s="83"/>
      <c r="F5" s="83"/>
      <c r="G5" s="83"/>
      <c r="H5" s="83"/>
      <c r="I5" s="83"/>
      <c r="J5" s="83"/>
      <c r="K5" s="83"/>
      <c r="L5" s="83"/>
      <c r="M5" s="83"/>
      <c r="N5" s="83"/>
      <c r="O5" s="83"/>
      <c r="P5" s="83"/>
      <c r="Q5" s="83"/>
      <c r="R5" s="83"/>
      <c r="S5" s="83"/>
      <c r="T5" s="83"/>
      <c r="U5" s="83"/>
      <c r="V5" s="83"/>
      <c r="W5" s="83"/>
      <c r="X5" s="83"/>
      <c r="Y5" s="83"/>
      <c r="Z5" s="83"/>
      <c r="AA5" s="83"/>
      <c r="AB5" s="83"/>
      <c r="AC5" s="83"/>
    </row>
    <row r="6" s="3" customFormat="true" ht="18.75" hidden="false" customHeight="false" outlineLevel="0" collapsed="false">
      <c r="A6" s="10"/>
      <c r="B6" s="11"/>
      <c r="C6" s="11"/>
      <c r="E6" s="5"/>
      <c r="F6" s="5"/>
      <c r="G6" s="6"/>
    </row>
    <row r="7" s="3" customFormat="true" ht="18.75" hidden="false" customHeight="false" outlineLevel="0" collapsed="false">
      <c r="A7" s="12" t="s">
        <v>4</v>
      </c>
      <c r="B7" s="12"/>
      <c r="C7" s="12"/>
      <c r="D7" s="13"/>
      <c r="E7" s="13"/>
      <c r="F7" s="13"/>
      <c r="G7" s="13"/>
      <c r="H7" s="13"/>
      <c r="I7" s="13"/>
      <c r="J7" s="13"/>
      <c r="K7" s="13"/>
      <c r="L7" s="13"/>
      <c r="M7" s="13"/>
      <c r="N7" s="13"/>
      <c r="O7" s="13"/>
      <c r="P7" s="13"/>
      <c r="Q7" s="13"/>
      <c r="R7" s="13"/>
      <c r="S7" s="13"/>
      <c r="T7" s="13"/>
      <c r="U7" s="13"/>
    </row>
    <row r="8" s="3" customFormat="true" ht="18.75" hidden="false" customHeight="false" outlineLevel="0" collapsed="false">
      <c r="A8" s="12"/>
      <c r="B8" s="12"/>
      <c r="C8" s="12"/>
      <c r="D8" s="14"/>
      <c r="E8" s="14"/>
      <c r="F8" s="14"/>
      <c r="G8" s="14"/>
      <c r="H8" s="13"/>
      <c r="I8" s="13"/>
      <c r="J8" s="13"/>
      <c r="K8" s="13"/>
      <c r="L8" s="13"/>
      <c r="M8" s="13"/>
      <c r="N8" s="13"/>
      <c r="O8" s="13"/>
      <c r="P8" s="13"/>
      <c r="Q8" s="13"/>
      <c r="R8" s="13"/>
      <c r="S8" s="13"/>
      <c r="T8" s="13"/>
      <c r="U8" s="13"/>
    </row>
    <row r="9" s="3" customFormat="true" ht="18.75" hidden="false" customHeight="false" outlineLevel="0" collapsed="false">
      <c r="A9" s="46" t="str">
        <f aca="false">'1. паспорт местоположение'!A9:C9</f>
        <v>Акционерное общество "Южные электрические сети Камчатки"</v>
      </c>
      <c r="B9" s="46"/>
      <c r="C9" s="46"/>
      <c r="D9" s="16"/>
      <c r="E9" s="16"/>
      <c r="F9" s="16"/>
      <c r="G9" s="16"/>
      <c r="H9" s="13"/>
      <c r="I9" s="13"/>
      <c r="J9" s="13"/>
      <c r="K9" s="13"/>
      <c r="L9" s="13"/>
      <c r="M9" s="13"/>
      <c r="N9" s="13"/>
      <c r="O9" s="13"/>
      <c r="P9" s="13"/>
      <c r="Q9" s="13"/>
      <c r="R9" s="13"/>
      <c r="S9" s="13"/>
      <c r="T9" s="13"/>
      <c r="U9" s="13"/>
    </row>
    <row r="10" s="3" customFormat="true" ht="18.75" hidden="false" customHeight="false" outlineLevel="0" collapsed="false">
      <c r="A10" s="17" t="s">
        <v>6</v>
      </c>
      <c r="B10" s="17"/>
      <c r="C10" s="17"/>
      <c r="D10" s="18"/>
      <c r="E10" s="18"/>
      <c r="F10" s="18"/>
      <c r="G10" s="18"/>
      <c r="H10" s="13"/>
      <c r="I10" s="13"/>
      <c r="J10" s="13"/>
      <c r="K10" s="13"/>
      <c r="L10" s="13"/>
      <c r="M10" s="13"/>
      <c r="N10" s="13"/>
      <c r="O10" s="13"/>
      <c r="P10" s="13"/>
      <c r="Q10" s="13"/>
      <c r="R10" s="13"/>
      <c r="S10" s="13"/>
      <c r="T10" s="13"/>
      <c r="U10" s="13"/>
    </row>
    <row r="11" s="3" customFormat="true" ht="18.75" hidden="false" customHeight="false" outlineLevel="0" collapsed="false">
      <c r="A11" s="12"/>
      <c r="B11" s="12"/>
      <c r="C11" s="12"/>
      <c r="D11" s="14"/>
      <c r="E11" s="14"/>
      <c r="F11" s="14"/>
      <c r="G11" s="14"/>
      <c r="H11" s="13"/>
      <c r="I11" s="13"/>
      <c r="J11" s="13"/>
      <c r="K11" s="13"/>
      <c r="L11" s="13"/>
      <c r="M11" s="13"/>
      <c r="N11" s="13"/>
      <c r="O11" s="13"/>
      <c r="P11" s="13"/>
      <c r="Q11" s="13"/>
      <c r="R11" s="13"/>
      <c r="S11" s="13"/>
      <c r="T11" s="13"/>
      <c r="U11" s="13"/>
    </row>
    <row r="12" s="3" customFormat="true" ht="18.75" hidden="false" customHeight="false" outlineLevel="0" collapsed="false">
      <c r="A12" s="12" t="str">
        <f aca="false">'1. паспорт местоположение'!A12:C12</f>
        <v>G_525-33</v>
      </c>
      <c r="B12" s="12"/>
      <c r="C12" s="12"/>
      <c r="D12" s="16"/>
      <c r="E12" s="16"/>
      <c r="F12" s="16"/>
      <c r="G12" s="16"/>
      <c r="H12" s="13"/>
      <c r="I12" s="13"/>
      <c r="J12" s="13"/>
      <c r="K12" s="13"/>
      <c r="L12" s="13"/>
      <c r="M12" s="13"/>
      <c r="N12" s="13"/>
      <c r="O12" s="13"/>
      <c r="P12" s="13"/>
      <c r="Q12" s="13"/>
      <c r="R12" s="13"/>
      <c r="S12" s="13"/>
      <c r="T12" s="13"/>
      <c r="U12" s="13"/>
    </row>
    <row r="13" s="3" customFormat="true" ht="18.75" hidden="false" customHeight="false" outlineLevel="0" collapsed="false">
      <c r="A13" s="17" t="s">
        <v>8</v>
      </c>
      <c r="B13" s="17"/>
      <c r="C13" s="17"/>
      <c r="D13" s="18"/>
      <c r="E13" s="18"/>
      <c r="F13" s="18"/>
      <c r="G13" s="18"/>
      <c r="H13" s="13"/>
      <c r="I13" s="13"/>
      <c r="J13" s="13"/>
      <c r="K13" s="13"/>
      <c r="L13" s="13"/>
      <c r="M13" s="13"/>
      <c r="N13" s="13"/>
      <c r="O13" s="13"/>
      <c r="P13" s="13"/>
      <c r="Q13" s="13"/>
      <c r="R13" s="13"/>
      <c r="S13" s="13"/>
      <c r="T13" s="13"/>
      <c r="U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row>
    <row r="15" s="22" customFormat="true" ht="36" hidden="false" customHeight="true" outlineLevel="0" collapsed="false">
      <c r="A15" s="15" t="str">
        <f aca="false">'1. паспорт местоположение'!A15:C15</f>
        <v>Техническое перевооружение ДЭС-11 с. Тигиль с заменой ДГ мощностью 0.8 МВт на новый ДГ мощностью 1 МВт</v>
      </c>
      <c r="B15" s="15"/>
      <c r="C15" s="15"/>
      <c r="D15" s="16"/>
      <c r="E15" s="16"/>
      <c r="F15" s="16"/>
      <c r="G15" s="16"/>
      <c r="H15" s="16"/>
      <c r="I15" s="16"/>
      <c r="J15" s="16"/>
      <c r="K15" s="16"/>
      <c r="L15" s="16"/>
      <c r="M15" s="16"/>
      <c r="N15" s="16"/>
      <c r="O15" s="16"/>
      <c r="P15" s="16"/>
      <c r="Q15" s="16"/>
      <c r="R15" s="16"/>
      <c r="S15" s="16"/>
      <c r="T15" s="16"/>
      <c r="U15" s="16"/>
    </row>
    <row r="16" s="22" customFormat="true" ht="15" hidden="false" customHeight="true" outlineLevel="0" collapsed="false">
      <c r="A16" s="23" t="s">
        <v>10</v>
      </c>
      <c r="B16" s="23"/>
      <c r="C16" s="23"/>
      <c r="D16" s="18"/>
      <c r="E16" s="18"/>
      <c r="F16" s="18"/>
      <c r="G16" s="18"/>
      <c r="H16" s="18"/>
      <c r="I16" s="18"/>
      <c r="J16" s="18"/>
      <c r="K16" s="18"/>
      <c r="L16" s="18"/>
      <c r="M16" s="18"/>
      <c r="N16" s="18"/>
      <c r="O16" s="18"/>
      <c r="P16" s="18"/>
      <c r="Q16" s="18"/>
      <c r="R16" s="18"/>
      <c r="S16" s="18"/>
      <c r="T16" s="18"/>
      <c r="U16" s="18"/>
    </row>
    <row r="17" s="22" customFormat="true" ht="15" hidden="false" customHeight="true" outlineLevel="0" collapsed="false">
      <c r="A17" s="17"/>
      <c r="B17" s="17"/>
      <c r="C17" s="17"/>
      <c r="D17" s="24"/>
      <c r="E17" s="24"/>
      <c r="F17" s="24"/>
      <c r="G17" s="24"/>
      <c r="H17" s="24"/>
      <c r="I17" s="24"/>
      <c r="J17" s="24"/>
      <c r="K17" s="24"/>
      <c r="L17" s="24"/>
      <c r="M17" s="24"/>
      <c r="N17" s="24"/>
      <c r="O17" s="24"/>
      <c r="P17" s="24"/>
      <c r="Q17" s="24"/>
      <c r="R17" s="24"/>
    </row>
    <row r="18" s="22" customFormat="true" ht="27.75" hidden="false" customHeight="true" outlineLevel="0" collapsed="false">
      <c r="A18" s="15" t="s">
        <v>139</v>
      </c>
      <c r="B18" s="15"/>
      <c r="C18" s="15"/>
      <c r="D18" s="25"/>
      <c r="E18" s="25"/>
      <c r="F18" s="25"/>
      <c r="G18" s="25"/>
      <c r="H18" s="25"/>
      <c r="I18" s="25"/>
      <c r="J18" s="25"/>
      <c r="K18" s="25"/>
      <c r="L18" s="25"/>
      <c r="M18" s="25"/>
      <c r="N18" s="25"/>
      <c r="O18" s="25"/>
      <c r="P18" s="25"/>
      <c r="Q18" s="25"/>
      <c r="R18" s="25"/>
      <c r="S18" s="25"/>
      <c r="T18" s="25"/>
      <c r="U18" s="25"/>
    </row>
    <row r="19" s="22" customFormat="true" ht="15" hidden="false" customHeight="true" outlineLevel="0" collapsed="false">
      <c r="A19" s="18"/>
      <c r="B19" s="18"/>
      <c r="C19" s="18"/>
      <c r="D19" s="18"/>
      <c r="E19" s="18"/>
      <c r="F19" s="18"/>
      <c r="G19" s="18"/>
      <c r="H19" s="24"/>
      <c r="I19" s="24"/>
      <c r="J19" s="24"/>
      <c r="K19" s="24"/>
      <c r="L19" s="24"/>
      <c r="M19" s="24"/>
      <c r="N19" s="24"/>
      <c r="O19" s="24"/>
      <c r="P19" s="24"/>
      <c r="Q19" s="24"/>
      <c r="R19" s="24"/>
    </row>
    <row r="20" s="22" customFormat="true" ht="39.75" hidden="false" customHeight="true" outlineLevel="0" collapsed="false">
      <c r="A20" s="26" t="s">
        <v>12</v>
      </c>
      <c r="B20" s="27" t="s">
        <v>13</v>
      </c>
      <c r="C20" s="28" t="s">
        <v>14</v>
      </c>
      <c r="D20" s="29"/>
      <c r="E20" s="29"/>
      <c r="F20" s="29"/>
      <c r="G20" s="29"/>
      <c r="H20" s="17"/>
      <c r="I20" s="17"/>
      <c r="J20" s="17"/>
      <c r="K20" s="17"/>
      <c r="L20" s="17"/>
      <c r="M20" s="17"/>
      <c r="N20" s="17"/>
      <c r="O20" s="17"/>
      <c r="P20" s="17"/>
      <c r="Q20" s="17"/>
      <c r="R20" s="17"/>
      <c r="S20" s="30"/>
      <c r="T20" s="30"/>
      <c r="U20" s="30"/>
    </row>
    <row r="21" s="22" customFormat="true" ht="16.5" hidden="false" customHeight="true" outlineLevel="0" collapsed="false">
      <c r="A21" s="28" t="n">
        <v>1</v>
      </c>
      <c r="B21" s="27" t="n">
        <v>2</v>
      </c>
      <c r="C21" s="28" t="n">
        <v>3</v>
      </c>
      <c r="D21" s="29"/>
      <c r="E21" s="29"/>
      <c r="F21" s="29"/>
      <c r="G21" s="29"/>
      <c r="H21" s="17"/>
      <c r="I21" s="17"/>
      <c r="J21" s="17"/>
      <c r="K21" s="17"/>
      <c r="L21" s="17"/>
      <c r="M21" s="17"/>
      <c r="N21" s="17"/>
      <c r="O21" s="17"/>
      <c r="P21" s="17"/>
      <c r="Q21" s="17"/>
      <c r="R21" s="17"/>
      <c r="S21" s="30"/>
      <c r="T21" s="30"/>
      <c r="U21" s="30"/>
    </row>
    <row r="22" s="22" customFormat="true" ht="33.75" hidden="false" customHeight="true" outlineLevel="0" collapsed="false">
      <c r="A22" s="31" t="s">
        <v>15</v>
      </c>
      <c r="B22" s="84" t="s">
        <v>140</v>
      </c>
      <c r="C22" s="40" t="s">
        <v>141</v>
      </c>
      <c r="D22" s="29"/>
      <c r="E22" s="29"/>
      <c r="F22" s="17"/>
      <c r="G22" s="17"/>
      <c r="H22" s="17"/>
      <c r="I22" s="17"/>
      <c r="J22" s="17"/>
      <c r="K22" s="17"/>
      <c r="L22" s="17"/>
      <c r="M22" s="17"/>
      <c r="N22" s="17"/>
      <c r="O22" s="17"/>
      <c r="P22" s="17"/>
      <c r="Q22" s="30"/>
      <c r="R22" s="30"/>
      <c r="S22" s="30"/>
      <c r="T22" s="30"/>
      <c r="U22" s="30"/>
    </row>
    <row r="23" customFormat="false" ht="54.75" hidden="false" customHeight="true" outlineLevel="0" collapsed="false">
      <c r="A23" s="31" t="s">
        <v>18</v>
      </c>
      <c r="B23" s="85" t="s">
        <v>142</v>
      </c>
      <c r="C23" s="26" t="s">
        <v>143</v>
      </c>
      <c r="D23" s="42"/>
      <c r="E23" s="42"/>
      <c r="F23" s="42"/>
      <c r="G23" s="42"/>
      <c r="H23" s="42"/>
      <c r="I23" s="42"/>
      <c r="J23" s="42"/>
      <c r="K23" s="42"/>
      <c r="L23" s="42"/>
      <c r="M23" s="42"/>
      <c r="N23" s="42"/>
      <c r="O23" s="42"/>
      <c r="P23" s="42"/>
      <c r="Q23" s="42"/>
      <c r="R23" s="42"/>
      <c r="S23" s="42"/>
      <c r="T23" s="42"/>
      <c r="U23" s="42"/>
    </row>
    <row r="24" customFormat="false" ht="76.75" hidden="false" customHeight="false" outlineLevel="0" collapsed="false">
      <c r="A24" s="31" t="s">
        <v>21</v>
      </c>
      <c r="B24" s="85" t="s">
        <v>144</v>
      </c>
      <c r="C24" s="26" t="s">
        <v>145</v>
      </c>
      <c r="D24" s="42"/>
      <c r="E24" s="42"/>
      <c r="F24" s="42"/>
      <c r="G24" s="42"/>
      <c r="H24" s="42"/>
      <c r="I24" s="42"/>
      <c r="J24" s="42"/>
      <c r="K24" s="42"/>
      <c r="L24" s="42"/>
      <c r="M24" s="42"/>
      <c r="N24" s="42"/>
      <c r="O24" s="42"/>
      <c r="P24" s="42"/>
      <c r="Q24" s="42"/>
      <c r="R24" s="42"/>
      <c r="S24" s="42"/>
      <c r="T24" s="42"/>
      <c r="U24" s="42"/>
    </row>
    <row r="25" customFormat="false" ht="63" hidden="false" customHeight="true" outlineLevel="0" collapsed="false">
      <c r="A25" s="31" t="s">
        <v>24</v>
      </c>
      <c r="B25" s="85" t="s">
        <v>146</v>
      </c>
      <c r="C25" s="86" t="n">
        <v>75.66979887</v>
      </c>
      <c r="D25" s="42"/>
      <c r="E25" s="42"/>
      <c r="F25" s="42"/>
      <c r="G25" s="42"/>
      <c r="H25" s="42"/>
      <c r="I25" s="42"/>
      <c r="J25" s="42"/>
      <c r="K25" s="42"/>
      <c r="L25" s="42"/>
      <c r="M25" s="42"/>
      <c r="N25" s="42"/>
      <c r="O25" s="42"/>
      <c r="P25" s="42"/>
      <c r="Q25" s="42"/>
      <c r="R25" s="42"/>
      <c r="S25" s="42"/>
      <c r="T25" s="42"/>
      <c r="U25" s="42"/>
    </row>
    <row r="26" customFormat="false" ht="57" hidden="false" customHeight="true" outlineLevel="0" collapsed="false">
      <c r="A26" s="31" t="s">
        <v>27</v>
      </c>
      <c r="B26" s="85" t="s">
        <v>147</v>
      </c>
      <c r="C26" s="87" t="s">
        <v>148</v>
      </c>
      <c r="D26" s="42"/>
      <c r="E26" s="42"/>
      <c r="F26" s="42"/>
      <c r="G26" s="42"/>
      <c r="H26" s="42"/>
      <c r="I26" s="42"/>
      <c r="J26" s="42"/>
      <c r="K26" s="42"/>
      <c r="L26" s="42"/>
      <c r="M26" s="42"/>
      <c r="N26" s="42"/>
      <c r="O26" s="42"/>
      <c r="P26" s="42"/>
      <c r="Q26" s="42"/>
      <c r="R26" s="42"/>
      <c r="S26" s="42"/>
      <c r="T26" s="42"/>
      <c r="U26" s="42"/>
    </row>
    <row r="27" customFormat="false" ht="127.9" hidden="false" customHeight="false" outlineLevel="0" collapsed="false">
      <c r="A27" s="31" t="s">
        <v>30</v>
      </c>
      <c r="B27" s="85" t="s">
        <v>149</v>
      </c>
      <c r="C27" s="41" t="s">
        <v>150</v>
      </c>
      <c r="D27" s="42"/>
      <c r="E27" s="42"/>
      <c r="F27" s="42"/>
      <c r="G27" s="42"/>
      <c r="H27" s="42"/>
      <c r="I27" s="42"/>
      <c r="J27" s="42"/>
      <c r="K27" s="42"/>
      <c r="L27" s="42"/>
      <c r="M27" s="42"/>
      <c r="N27" s="42"/>
      <c r="O27" s="42"/>
      <c r="P27" s="42"/>
      <c r="Q27" s="42"/>
      <c r="R27" s="42"/>
      <c r="S27" s="42"/>
      <c r="T27" s="42"/>
      <c r="U27" s="42"/>
    </row>
    <row r="28" customFormat="false" ht="42.75" hidden="false" customHeight="true" outlineLevel="0" collapsed="false">
      <c r="A28" s="31" t="s">
        <v>33</v>
      </c>
      <c r="B28" s="85" t="s">
        <v>151</v>
      </c>
      <c r="C28" s="28" t="n">
        <v>2023</v>
      </c>
      <c r="D28" s="42"/>
      <c r="E28" s="42"/>
      <c r="F28" s="42"/>
      <c r="G28" s="42"/>
      <c r="H28" s="42"/>
      <c r="I28" s="42"/>
      <c r="J28" s="42"/>
      <c r="K28" s="42"/>
      <c r="L28" s="42"/>
      <c r="M28" s="42"/>
      <c r="N28" s="42"/>
      <c r="O28" s="42"/>
      <c r="P28" s="42"/>
      <c r="Q28" s="42"/>
      <c r="R28" s="42"/>
      <c r="S28" s="42"/>
      <c r="T28" s="42"/>
      <c r="U28" s="42"/>
    </row>
    <row r="29" customFormat="false" ht="42.75" hidden="false" customHeight="true" outlineLevel="0" collapsed="false">
      <c r="A29" s="31" t="s">
        <v>35</v>
      </c>
      <c r="B29" s="26" t="s">
        <v>152</v>
      </c>
      <c r="C29" s="28" t="n">
        <v>2026</v>
      </c>
      <c r="D29" s="42"/>
      <c r="E29" s="42"/>
      <c r="F29" s="42"/>
      <c r="G29" s="42"/>
      <c r="H29" s="42"/>
      <c r="I29" s="42"/>
      <c r="J29" s="42"/>
      <c r="K29" s="42"/>
      <c r="L29" s="42"/>
      <c r="M29" s="42"/>
      <c r="N29" s="42"/>
      <c r="O29" s="42"/>
      <c r="P29" s="42"/>
      <c r="Q29" s="42"/>
      <c r="R29" s="42"/>
      <c r="S29" s="42"/>
      <c r="T29" s="42"/>
      <c r="U29" s="42"/>
    </row>
    <row r="30" customFormat="false" ht="42.75" hidden="false" customHeight="true" outlineLevel="0" collapsed="false">
      <c r="A30" s="31" t="s">
        <v>37</v>
      </c>
      <c r="B30" s="26" t="s">
        <v>153</v>
      </c>
      <c r="C30" s="28" t="s">
        <v>154</v>
      </c>
      <c r="D30" s="42"/>
      <c r="E30" s="42"/>
      <c r="F30" s="42"/>
      <c r="G30" s="42"/>
      <c r="H30" s="42"/>
      <c r="I30" s="42"/>
      <c r="J30" s="42"/>
      <c r="K30" s="42"/>
      <c r="L30" s="42"/>
      <c r="M30" s="42"/>
      <c r="N30" s="42"/>
      <c r="O30" s="42"/>
      <c r="P30" s="42"/>
      <c r="Q30" s="42"/>
      <c r="R30" s="42"/>
      <c r="S30" s="42"/>
      <c r="T30" s="42"/>
      <c r="U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row>
    <row r="361" customFormat="false" ht="15" hidden="false" customHeight="false" outlineLevel="0" collapsed="false">
      <c r="A361" s="42"/>
      <c r="B361" s="42"/>
      <c r="C361" s="42"/>
      <c r="D361" s="42"/>
      <c r="E361" s="42"/>
      <c r="F361" s="42"/>
      <c r="G361" s="42"/>
      <c r="H361" s="42"/>
      <c r="I361" s="42"/>
      <c r="J361" s="42"/>
      <c r="K361" s="42"/>
      <c r="L361" s="42"/>
      <c r="M361" s="42"/>
      <c r="N361" s="42"/>
      <c r="O361" s="42"/>
      <c r="P361" s="42"/>
      <c r="Q361" s="42"/>
      <c r="R361" s="42"/>
      <c r="S361" s="42"/>
      <c r="T361" s="42"/>
      <c r="U361" s="42"/>
    </row>
    <row r="362" customFormat="false" ht="15" hidden="false" customHeight="false" outlineLevel="0" collapsed="false">
      <c r="A362" s="42"/>
      <c r="B362" s="42"/>
      <c r="C362" s="42"/>
      <c r="D362" s="42"/>
      <c r="E362" s="42"/>
      <c r="F362" s="42"/>
      <c r="G362" s="42"/>
      <c r="H362" s="42"/>
      <c r="I362" s="42"/>
      <c r="J362" s="42"/>
      <c r="K362" s="42"/>
      <c r="L362" s="42"/>
      <c r="M362" s="42"/>
      <c r="N362" s="42"/>
      <c r="O362" s="42"/>
      <c r="P362" s="42"/>
      <c r="Q362" s="42"/>
      <c r="R362" s="42"/>
      <c r="S362" s="42"/>
      <c r="T362" s="42"/>
      <c r="U362" s="42"/>
    </row>
    <row r="363" customFormat="false" ht="15" hidden="false" customHeight="false" outlineLevel="0" collapsed="false">
      <c r="A363" s="42"/>
      <c r="B363" s="42"/>
      <c r="C363" s="42"/>
      <c r="D363" s="42"/>
      <c r="E363" s="42"/>
      <c r="F363" s="42"/>
      <c r="G363" s="42"/>
      <c r="H363" s="42"/>
      <c r="I363" s="42"/>
      <c r="J363" s="42"/>
      <c r="K363" s="42"/>
      <c r="L363" s="42"/>
      <c r="M363" s="42"/>
      <c r="N363" s="42"/>
      <c r="O363" s="42"/>
      <c r="P363" s="42"/>
      <c r="Q363" s="42"/>
      <c r="R363" s="42"/>
      <c r="S363" s="42"/>
      <c r="T363" s="42"/>
      <c r="U363" s="42"/>
    </row>
    <row r="364" customFormat="false" ht="15" hidden="false" customHeight="false" outlineLevel="0" collapsed="false">
      <c r="A364" s="42"/>
      <c r="B364" s="42"/>
      <c r="C364" s="42"/>
      <c r="D364" s="42"/>
      <c r="E364" s="42"/>
      <c r="F364" s="42"/>
      <c r="G364" s="42"/>
      <c r="H364" s="42"/>
      <c r="I364" s="42"/>
      <c r="J364" s="42"/>
      <c r="K364" s="42"/>
      <c r="L364" s="42"/>
      <c r="M364" s="42"/>
      <c r="N364" s="42"/>
      <c r="O364" s="42"/>
      <c r="P364" s="42"/>
      <c r="Q364" s="42"/>
      <c r="R364" s="42"/>
      <c r="S364" s="42"/>
      <c r="T364" s="42"/>
      <c r="U364" s="42"/>
    </row>
    <row r="365" customFormat="false" ht="15" hidden="false" customHeight="false" outlineLevel="0" collapsed="false">
      <c r="A365" s="42"/>
      <c r="B365" s="42"/>
      <c r="C365" s="42"/>
      <c r="D365" s="42"/>
      <c r="E365" s="42"/>
      <c r="F365" s="42"/>
      <c r="G365" s="42"/>
      <c r="H365" s="42"/>
      <c r="I365" s="42"/>
      <c r="J365" s="42"/>
      <c r="K365" s="42"/>
      <c r="L365" s="42"/>
      <c r="M365" s="42"/>
      <c r="N365" s="42"/>
      <c r="O365" s="42"/>
      <c r="P365" s="42"/>
      <c r="Q365" s="42"/>
      <c r="R365" s="42"/>
      <c r="S365" s="42"/>
      <c r="T365" s="42"/>
      <c r="U365" s="42"/>
    </row>
    <row r="366" customFormat="false" ht="15" hidden="false" customHeight="false" outlineLevel="0" collapsed="false">
      <c r="A366" s="42"/>
      <c r="B366" s="42"/>
      <c r="C366" s="42"/>
      <c r="D366" s="42"/>
      <c r="E366" s="42"/>
      <c r="F366" s="42"/>
      <c r="G366" s="42"/>
      <c r="H366" s="42"/>
      <c r="I366" s="42"/>
      <c r="J366" s="42"/>
      <c r="K366" s="42"/>
      <c r="L366" s="42"/>
      <c r="M366" s="42"/>
      <c r="N366" s="42"/>
      <c r="O366" s="42"/>
      <c r="P366" s="42"/>
      <c r="Q366" s="42"/>
      <c r="R366" s="42"/>
      <c r="S366" s="42"/>
      <c r="T366" s="42"/>
      <c r="U366" s="42"/>
    </row>
    <row r="367" customFormat="false" ht="15" hidden="false" customHeight="false" outlineLevel="0" collapsed="false">
      <c r="A367" s="42"/>
      <c r="B367" s="42"/>
      <c r="C367" s="42"/>
      <c r="D367" s="42"/>
      <c r="E367" s="42"/>
      <c r="F367" s="42"/>
      <c r="G367" s="42"/>
      <c r="H367" s="42"/>
      <c r="I367" s="42"/>
      <c r="J367" s="42"/>
      <c r="K367" s="42"/>
      <c r="L367" s="42"/>
      <c r="M367" s="42"/>
      <c r="N367" s="42"/>
      <c r="O367" s="42"/>
      <c r="P367" s="42"/>
      <c r="Q367" s="42"/>
      <c r="R367" s="42"/>
      <c r="S367" s="42"/>
      <c r="T367" s="42"/>
      <c r="U367" s="42"/>
    </row>
    <row r="368" customFormat="false" ht="15" hidden="false" customHeight="false" outlineLevel="0" collapsed="false">
      <c r="A368" s="42"/>
      <c r="B368" s="42"/>
      <c r="C368" s="42"/>
      <c r="D368" s="42"/>
      <c r="E368" s="42"/>
      <c r="F368" s="42"/>
      <c r="G368" s="42"/>
      <c r="H368" s="42"/>
      <c r="I368" s="42"/>
      <c r="J368" s="42"/>
      <c r="K368" s="42"/>
      <c r="L368" s="42"/>
      <c r="M368" s="42"/>
      <c r="N368" s="42"/>
      <c r="O368" s="42"/>
      <c r="P368" s="42"/>
      <c r="Q368" s="42"/>
      <c r="R368" s="42"/>
      <c r="S368" s="42"/>
      <c r="T368" s="42"/>
      <c r="U368" s="42"/>
    </row>
    <row r="369" customFormat="false" ht="15" hidden="false" customHeight="false" outlineLevel="0" collapsed="false">
      <c r="A369" s="42"/>
      <c r="B369" s="42"/>
      <c r="C369" s="42"/>
      <c r="D369" s="42"/>
      <c r="E369" s="42"/>
      <c r="F369" s="42"/>
      <c r="G369" s="42"/>
      <c r="H369" s="42"/>
      <c r="I369" s="42"/>
      <c r="J369" s="42"/>
      <c r="K369" s="42"/>
      <c r="L369" s="42"/>
      <c r="M369" s="42"/>
      <c r="N369" s="42"/>
      <c r="O369" s="42"/>
      <c r="P369" s="42"/>
      <c r="Q369" s="42"/>
      <c r="R369" s="42"/>
      <c r="S369" s="42"/>
      <c r="T369" s="42"/>
      <c r="U369" s="42"/>
    </row>
    <row r="370" customFormat="false" ht="15" hidden="false" customHeight="false" outlineLevel="0" collapsed="false">
      <c r="A370" s="42"/>
      <c r="B370" s="42"/>
      <c r="C370" s="42"/>
      <c r="D370" s="42"/>
      <c r="E370" s="42"/>
      <c r="F370" s="42"/>
      <c r="G370" s="42"/>
      <c r="H370" s="42"/>
      <c r="I370" s="42"/>
      <c r="J370" s="42"/>
      <c r="K370" s="42"/>
      <c r="L370" s="42"/>
      <c r="M370" s="42"/>
      <c r="N370" s="42"/>
      <c r="O370" s="42"/>
      <c r="P370" s="42"/>
      <c r="Q370" s="42"/>
      <c r="R370" s="42"/>
      <c r="S370" s="42"/>
      <c r="T370" s="42"/>
      <c r="U370" s="42"/>
    </row>
    <row r="371" customFormat="false" ht="15" hidden="false" customHeight="false" outlineLevel="0" collapsed="false">
      <c r="A371" s="42"/>
      <c r="B371" s="42"/>
      <c r="C371" s="42"/>
      <c r="D371" s="42"/>
      <c r="E371" s="42"/>
      <c r="F371" s="42"/>
      <c r="G371" s="42"/>
      <c r="H371" s="42"/>
      <c r="I371" s="42"/>
      <c r="J371" s="42"/>
      <c r="K371" s="42"/>
      <c r="L371" s="42"/>
      <c r="M371" s="42"/>
      <c r="N371" s="42"/>
      <c r="O371" s="42"/>
      <c r="P371" s="42"/>
      <c r="Q371" s="42"/>
      <c r="R371" s="42"/>
      <c r="S371" s="42"/>
      <c r="T371" s="42"/>
      <c r="U371" s="42"/>
    </row>
    <row r="372" customFormat="false" ht="15" hidden="false" customHeight="false" outlineLevel="0" collapsed="false">
      <c r="A372" s="42"/>
      <c r="B372" s="42"/>
      <c r="C372" s="42"/>
      <c r="D372" s="42"/>
      <c r="E372" s="42"/>
      <c r="F372" s="42"/>
      <c r="G372" s="42"/>
      <c r="H372" s="42"/>
      <c r="I372" s="42"/>
      <c r="J372" s="42"/>
      <c r="K372" s="42"/>
      <c r="L372" s="42"/>
      <c r="M372" s="42"/>
      <c r="N372" s="42"/>
      <c r="O372" s="42"/>
      <c r="P372" s="42"/>
      <c r="Q372" s="42"/>
      <c r="R372" s="42"/>
      <c r="S372" s="42"/>
      <c r="T372" s="42"/>
      <c r="U372" s="42"/>
    </row>
    <row r="373" customFormat="false" ht="15" hidden="false" customHeight="false" outlineLevel="0" collapsed="false">
      <c r="A373" s="42"/>
      <c r="B373" s="42"/>
      <c r="C373" s="42"/>
      <c r="D373" s="42"/>
      <c r="E373" s="42"/>
      <c r="F373" s="42"/>
      <c r="G373" s="42"/>
      <c r="H373" s="42"/>
      <c r="I373" s="42"/>
      <c r="J373" s="42"/>
      <c r="K373" s="42"/>
      <c r="L373" s="42"/>
      <c r="M373" s="42"/>
      <c r="N373" s="42"/>
      <c r="O373" s="42"/>
      <c r="P373" s="42"/>
      <c r="Q373" s="42"/>
      <c r="R373" s="42"/>
      <c r="S373" s="42"/>
      <c r="T373" s="42"/>
      <c r="U373" s="42"/>
    </row>
    <row r="374" customFormat="false" ht="15" hidden="false" customHeight="false" outlineLevel="0" collapsed="false">
      <c r="A374" s="42"/>
      <c r="B374" s="42"/>
      <c r="C374" s="42"/>
      <c r="D374" s="42"/>
      <c r="E374" s="42"/>
      <c r="F374" s="42"/>
      <c r="G374" s="42"/>
      <c r="H374" s="42"/>
      <c r="I374" s="42"/>
      <c r="J374" s="42"/>
      <c r="K374" s="42"/>
      <c r="L374" s="42"/>
      <c r="M374" s="42"/>
      <c r="N374" s="42"/>
      <c r="O374" s="42"/>
      <c r="P374" s="42"/>
      <c r="Q374" s="42"/>
      <c r="R374" s="42"/>
      <c r="S374" s="42"/>
      <c r="T374" s="42"/>
      <c r="U374" s="42"/>
    </row>
    <row r="375" customFormat="false" ht="15" hidden="false" customHeight="false" outlineLevel="0" collapsed="false">
      <c r="A375" s="42"/>
      <c r="B375" s="42"/>
      <c r="C375" s="42"/>
      <c r="D375" s="42"/>
      <c r="E375" s="42"/>
      <c r="F375" s="42"/>
      <c r="G375" s="42"/>
      <c r="H375" s="42"/>
      <c r="I375" s="42"/>
      <c r="J375" s="42"/>
      <c r="K375" s="42"/>
      <c r="L375" s="42"/>
      <c r="M375" s="42"/>
      <c r="N375" s="42"/>
      <c r="O375" s="42"/>
      <c r="P375" s="42"/>
      <c r="Q375" s="42"/>
      <c r="R375" s="42"/>
      <c r="S375" s="42"/>
      <c r="T375" s="42"/>
      <c r="U375" s="42"/>
    </row>
    <row r="376" customFormat="false" ht="15" hidden="false" customHeight="false" outlineLevel="0" collapsed="false">
      <c r="A376" s="42"/>
      <c r="B376" s="42"/>
      <c r="C376" s="42"/>
      <c r="D376" s="42"/>
      <c r="E376" s="42"/>
      <c r="F376" s="42"/>
      <c r="G376" s="42"/>
      <c r="H376" s="42"/>
      <c r="I376" s="42"/>
      <c r="J376" s="42"/>
      <c r="K376" s="42"/>
      <c r="L376" s="42"/>
      <c r="M376" s="42"/>
      <c r="N376" s="42"/>
      <c r="O376" s="42"/>
      <c r="P376" s="42"/>
      <c r="Q376" s="42"/>
      <c r="R376" s="42"/>
      <c r="S376" s="42"/>
      <c r="T376" s="42"/>
      <c r="U376" s="42"/>
    </row>
    <row r="377" customFormat="false" ht="15" hidden="false" customHeight="false" outlineLevel="0" collapsed="false">
      <c r="A377" s="42"/>
      <c r="B377" s="42"/>
      <c r="C377" s="42"/>
      <c r="D377" s="42"/>
      <c r="E377" s="42"/>
      <c r="F377" s="42"/>
      <c r="G377" s="42"/>
      <c r="H377" s="42"/>
      <c r="I377" s="42"/>
      <c r="J377" s="42"/>
      <c r="K377" s="42"/>
      <c r="L377" s="42"/>
      <c r="M377" s="42"/>
      <c r="N377" s="42"/>
      <c r="O377" s="42"/>
      <c r="P377" s="42"/>
      <c r="Q377" s="42"/>
      <c r="R377" s="42"/>
      <c r="S377" s="42"/>
      <c r="T377" s="42"/>
      <c r="U377" s="42"/>
    </row>
    <row r="378" customFormat="false" ht="15" hidden="false" customHeight="false" outlineLevel="0" collapsed="false">
      <c r="A378" s="42"/>
      <c r="B378" s="42"/>
      <c r="C378" s="42"/>
      <c r="D378" s="42"/>
      <c r="E378" s="42"/>
      <c r="F378" s="42"/>
      <c r="G378" s="42"/>
      <c r="H378" s="42"/>
      <c r="I378" s="42"/>
      <c r="J378" s="42"/>
      <c r="K378" s="42"/>
      <c r="L378" s="42"/>
      <c r="M378" s="42"/>
      <c r="N378" s="42"/>
      <c r="O378" s="42"/>
      <c r="P378" s="42"/>
      <c r="Q378" s="42"/>
      <c r="R378" s="42"/>
      <c r="S378" s="42"/>
      <c r="T378" s="42"/>
      <c r="U378" s="42"/>
    </row>
    <row r="379" customFormat="false" ht="15" hidden="false" customHeight="false" outlineLevel="0" collapsed="false">
      <c r="A379" s="42"/>
      <c r="B379" s="42"/>
      <c r="C379" s="42"/>
      <c r="D379" s="42"/>
      <c r="E379" s="42"/>
      <c r="F379" s="42"/>
      <c r="G379" s="42"/>
      <c r="H379" s="42"/>
      <c r="I379" s="42"/>
      <c r="J379" s="42"/>
      <c r="K379" s="42"/>
      <c r="L379" s="42"/>
      <c r="M379" s="42"/>
      <c r="N379" s="42"/>
      <c r="O379" s="42"/>
      <c r="P379" s="42"/>
      <c r="Q379" s="42"/>
      <c r="R379" s="42"/>
      <c r="S379" s="42"/>
      <c r="T379" s="42"/>
      <c r="U379" s="42"/>
    </row>
    <row r="380" customFormat="false" ht="15" hidden="false" customHeight="false" outlineLevel="0" collapsed="false">
      <c r="A380" s="42"/>
      <c r="B380" s="42"/>
      <c r="C380" s="42"/>
      <c r="D380" s="42"/>
      <c r="E380" s="42"/>
      <c r="F380" s="42"/>
      <c r="G380" s="42"/>
      <c r="H380" s="42"/>
      <c r="I380" s="42"/>
      <c r="J380" s="42"/>
      <c r="K380" s="42"/>
      <c r="L380" s="42"/>
      <c r="M380" s="42"/>
      <c r="N380" s="42"/>
      <c r="O380" s="42"/>
      <c r="P380" s="42"/>
      <c r="Q380" s="42"/>
      <c r="R380" s="42"/>
      <c r="S380" s="42"/>
      <c r="T380" s="42"/>
      <c r="U380" s="42"/>
    </row>
    <row r="381" customFormat="false" ht="15" hidden="false" customHeight="false" outlineLevel="0" collapsed="false">
      <c r="A381" s="42"/>
      <c r="B381" s="42"/>
      <c r="C381" s="42"/>
      <c r="D381" s="42"/>
      <c r="E381" s="42"/>
      <c r="F381" s="42"/>
      <c r="G381" s="42"/>
      <c r="H381" s="42"/>
      <c r="I381" s="42"/>
      <c r="J381" s="42"/>
      <c r="K381" s="42"/>
      <c r="L381" s="42"/>
      <c r="M381" s="42"/>
      <c r="N381" s="42"/>
      <c r="O381" s="42"/>
      <c r="P381" s="42"/>
      <c r="Q381" s="42"/>
      <c r="R381" s="42"/>
      <c r="S381" s="42"/>
      <c r="T381" s="42"/>
      <c r="U381" s="42"/>
    </row>
    <row r="382" customFormat="false" ht="15" hidden="false" customHeight="false" outlineLevel="0" collapsed="false">
      <c r="A382" s="42"/>
      <c r="B382" s="42"/>
      <c r="C382" s="42"/>
      <c r="D382" s="42"/>
      <c r="E382" s="42"/>
      <c r="F382" s="42"/>
      <c r="G382" s="42"/>
      <c r="H382" s="42"/>
      <c r="I382" s="42"/>
      <c r="J382" s="42"/>
      <c r="K382" s="42"/>
      <c r="L382" s="42"/>
      <c r="M382" s="42"/>
      <c r="N382" s="42"/>
      <c r="O382" s="42"/>
      <c r="P382" s="42"/>
      <c r="Q382" s="42"/>
      <c r="R382" s="42"/>
      <c r="S382" s="42"/>
      <c r="T382" s="42"/>
      <c r="U382" s="42"/>
    </row>
  </sheetData>
  <mergeCells count="13">
    <mergeCell ref="A5:C5"/>
    <mergeCell ref="A7:C7"/>
    <mergeCell ref="A8:C8"/>
    <mergeCell ref="A9:C9"/>
    <mergeCell ref="A10:C10"/>
    <mergeCell ref="A11:C11"/>
    <mergeCell ref="A12:C12"/>
    <mergeCell ref="A13:C13"/>
    <mergeCell ref="A14:C14"/>
    <mergeCell ref="A15:C15"/>
    <mergeCell ref="A16:C16"/>
    <mergeCell ref="A17:C17"/>
    <mergeCell ref="A18:C18"/>
  </mergeCells>
  <conditionalFormatting sqref="C22">
    <cfRule type="cellIs" priority="2" operator="equal" aboveAverage="0" equalAverage="0" bottom="0" percent="0" rank="0" text="" dxfId="2">
      <formula>""</formula>
    </cfRule>
  </conditionalFormatting>
  <conditionalFormatting sqref="C22">
    <cfRule type="cellIs" priority="3" operator="equal" aboveAverage="0" equalAverage="0" bottom="0" percent="0" rank="0" text="" dxfId="1">
      <formula>"-"</formula>
    </cfRule>
  </conditionalFormatting>
  <conditionalFormatting sqref="C22">
    <cfRule type="cellIs" priority="4" operator="equal" aboveAverage="0" equalAverage="0" bottom="0" percent="0" rank="0" text="" dxfId="0">
      <formula>"""-"""</formula>
    </cfRule>
  </conditionalFormatting>
  <conditionalFormatting sqref="C22">
    <cfRule type="cellIs" priority="5" operator="equal" aboveAverage="0" equalAverage="0" bottom="0" percent="0" rank="0" text="" dxfId="3">
      <formula>"нет"</formula>
    </cfRule>
  </conditionalFormatting>
  <conditionalFormatting sqref="C22">
    <cfRule type="cellIs" priority="6" operator="equal" aboveAverage="0" equalAverage="0" bottom="0" percent="0" rank="0" text="" dxfId="4">
      <formula>""</formula>
    </cfRule>
    <cfRule type="cellIs" priority="7" operator="equal" aboveAverage="0" equalAverage="0" bottom="0" percent="0" rank="0" text="" dxfId="5">
      <formula>"нет"</formula>
    </cfRule>
    <cfRule type="cellIs" priority="8" operator="equal" aboveAverage="0" equalAverage="0" bottom="0" percent="0" rank="0" text="" dxfId="6">
      <formula>""""""</formula>
    </cfRule>
    <cfRule type="cellIs" priority="9" operator="equal" aboveAverage="0" equalAverage="0" bottom="0" percent="0" rank="0" text="" dxfId="7">
      <formula>"""нет"""</formula>
    </cfRule>
  </conditionalFormatting>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9"/>
  <sheetViews>
    <sheetView showFormulas="false" showGridLines="true" showRowColHeaders="true" showZeros="true" rightToLeft="false" tabSelected="false" showOutlineSymbols="true" defaultGridColor="true" view="pageBreakPreview" topLeftCell="A1" colorId="64" zoomScale="80" zoomScaleNormal="80" zoomScalePageLayoutView="80" workbookViewId="0">
      <selection pane="topLeft" activeCell="A28" activeCellId="0" sqref="A28"/>
    </sheetView>
  </sheetViews>
  <sheetFormatPr defaultColWidth="8.6796875" defaultRowHeight="15" zeroHeight="false" outlineLevelRow="0" outlineLevelCol="0"/>
  <cols>
    <col collapsed="false" customWidth="true" hidden="false" outlineLevel="0" max="1" min="1" style="0" width="17.71"/>
    <col collapsed="false" customWidth="true" hidden="false" outlineLevel="0" max="2" min="2" style="0" width="30.14"/>
    <col collapsed="false" customWidth="true" hidden="false" outlineLevel="0" max="3" min="3" style="0" width="12.29"/>
    <col collapsed="false" customWidth="true" hidden="false" outlineLevel="0" max="5" min="4" style="0" width="15"/>
    <col collapsed="false" customWidth="true" hidden="false" outlineLevel="0" max="7" min="6" style="0" width="13.29"/>
    <col collapsed="false" customWidth="true" hidden="false" outlineLevel="0" max="8" min="8" style="0" width="12.29"/>
    <col collapsed="false" customWidth="true" hidden="false" outlineLevel="0" max="9" min="9" style="0" width="17.86"/>
    <col collapsed="false" customWidth="true" hidden="false" outlineLevel="0" max="10" min="10" style="0" width="16.71"/>
    <col collapsed="false" customWidth="true" hidden="false" outlineLevel="0" max="11" min="11" style="0" width="24.57"/>
    <col collapsed="false" customWidth="true" hidden="false" outlineLevel="0" max="12" min="12" style="0" width="30.85"/>
    <col collapsed="false" customWidth="true" hidden="false" outlineLevel="0" max="13" min="13" style="0" width="27.15"/>
    <col collapsed="false" customWidth="true" hidden="false" outlineLevel="0" max="14" min="14" style="0" width="32.42"/>
    <col collapsed="false" customWidth="true" hidden="false" outlineLevel="0" max="15" min="15" style="0" width="13.29"/>
    <col collapsed="false" customWidth="true" hidden="false" outlineLevel="0" max="17" min="17" style="0" width="12.71"/>
    <col collapsed="false" customWidth="true" hidden="false" outlineLevel="0" max="19" min="19" style="0" width="17"/>
    <col collapsed="false" customWidth="true" hidden="false" outlineLevel="0" max="21" min="20" style="0" width="12"/>
    <col collapsed="false" customWidth="true" hidden="false" outlineLevel="0" max="22" min="22" style="0" width="11"/>
    <col collapsed="false" customWidth="true" hidden="false" outlineLevel="0" max="25" min="23" style="0" width="17.71"/>
    <col collapsed="false" customWidth="true" hidden="false" outlineLevel="0" max="26" min="26" style="0" width="46.57"/>
    <col collapsed="false" customWidth="true" hidden="false" outlineLevel="0" max="28" min="27" style="0" width="12.29"/>
  </cols>
  <sheetData>
    <row r="1" customFormat="false" ht="18.75" hidden="false" customHeight="false" outlineLevel="0" collapsed="false">
      <c r="Z1" s="4" t="s">
        <v>0</v>
      </c>
    </row>
    <row r="2" customFormat="false" ht="18.75" hidden="false" customHeight="false" outlineLevel="0" collapsed="false">
      <c r="Z2" s="6" t="s">
        <v>1</v>
      </c>
    </row>
    <row r="3" customFormat="false" ht="18.75" hidden="false" customHeight="false" outlineLevel="0" collapsed="false">
      <c r="Z3" s="6" t="s">
        <v>2</v>
      </c>
    </row>
    <row r="4" customFormat="false" ht="18.75" hidden="false" customHeight="true" outlineLevel="0" collapsed="false">
      <c r="A4" s="8" t="str">
        <f aca="false">'3.3 паспорт описание'!A5:C5</f>
        <v>Год раскрытия информации: 2025 год</v>
      </c>
      <c r="B4" s="8"/>
      <c r="C4" s="8"/>
      <c r="D4" s="8"/>
      <c r="E4" s="8"/>
      <c r="F4" s="8"/>
      <c r="G4" s="8"/>
      <c r="H4" s="8"/>
      <c r="I4" s="8"/>
      <c r="J4" s="8"/>
      <c r="K4" s="8"/>
      <c r="L4" s="8"/>
      <c r="M4" s="8"/>
      <c r="N4" s="8"/>
      <c r="O4" s="8"/>
      <c r="P4" s="8"/>
      <c r="Q4" s="8"/>
      <c r="R4" s="8"/>
      <c r="S4" s="8"/>
      <c r="T4" s="8"/>
      <c r="U4" s="8"/>
      <c r="V4" s="8"/>
      <c r="W4" s="8"/>
      <c r="X4" s="8"/>
      <c r="Y4" s="8"/>
      <c r="Z4" s="8"/>
    </row>
    <row r="5" customFormat="false" ht="18.75" hidden="false" customHeight="false" outlineLevel="0" collapsed="false">
      <c r="A5" s="88"/>
      <c r="B5" s="88"/>
      <c r="C5" s="88"/>
      <c r="D5" s="88"/>
      <c r="E5" s="88"/>
      <c r="F5" s="88"/>
      <c r="G5" s="88"/>
      <c r="H5" s="88"/>
      <c r="I5" s="88"/>
      <c r="J5" s="88"/>
      <c r="K5" s="88"/>
      <c r="L5" s="88"/>
      <c r="M5" s="88"/>
      <c r="N5" s="88"/>
      <c r="O5" s="88"/>
      <c r="P5" s="88"/>
      <c r="Q5" s="88"/>
      <c r="R5" s="88"/>
      <c r="S5" s="88"/>
      <c r="T5" s="88"/>
      <c r="U5" s="88"/>
      <c r="V5" s="88"/>
      <c r="W5" s="88"/>
      <c r="X5" s="88"/>
      <c r="Y5" s="88"/>
      <c r="Z5" s="88"/>
    </row>
    <row r="6" customFormat="false" ht="18.75" hidden="false" customHeight="false" outlineLevel="0" collapsed="false">
      <c r="A6" s="12" t="s">
        <v>4</v>
      </c>
      <c r="B6" s="12"/>
      <c r="C6" s="12"/>
      <c r="D6" s="12"/>
      <c r="E6" s="12"/>
      <c r="F6" s="12"/>
      <c r="G6" s="12"/>
      <c r="H6" s="12"/>
      <c r="I6" s="12"/>
      <c r="J6" s="12"/>
      <c r="K6" s="12"/>
      <c r="L6" s="12"/>
      <c r="M6" s="12"/>
      <c r="N6" s="12"/>
      <c r="O6" s="12"/>
      <c r="P6" s="12"/>
      <c r="Q6" s="12"/>
      <c r="R6" s="12"/>
      <c r="S6" s="12"/>
      <c r="T6" s="12"/>
      <c r="U6" s="12"/>
      <c r="V6" s="12"/>
      <c r="W6" s="12"/>
      <c r="X6" s="12"/>
      <c r="Y6" s="12"/>
      <c r="Z6" s="12"/>
      <c r="AA6" s="13"/>
      <c r="AB6" s="13"/>
    </row>
    <row r="7" customFormat="false" ht="18.75" hidden="false" customHeight="false" outlineLevel="0" collapsed="false">
      <c r="A7" s="12"/>
      <c r="B7" s="12"/>
      <c r="C7" s="12"/>
      <c r="D7" s="12"/>
      <c r="E7" s="12"/>
      <c r="F7" s="12"/>
      <c r="G7" s="12"/>
      <c r="H7" s="12"/>
      <c r="I7" s="12"/>
      <c r="J7" s="12"/>
      <c r="K7" s="12"/>
      <c r="L7" s="12"/>
      <c r="M7" s="12"/>
      <c r="N7" s="12"/>
      <c r="O7" s="12"/>
      <c r="P7" s="12"/>
      <c r="Q7" s="12"/>
      <c r="R7" s="12"/>
      <c r="S7" s="12"/>
      <c r="T7" s="12"/>
      <c r="U7" s="12"/>
      <c r="V7" s="12"/>
      <c r="W7" s="12"/>
      <c r="X7" s="12"/>
      <c r="Y7" s="12"/>
      <c r="Z7" s="12"/>
      <c r="AA7" s="13"/>
      <c r="AB7" s="13"/>
    </row>
    <row r="8" customFormat="false" ht="18.75" hidden="false" customHeight="false" outlineLevel="0" collapsed="false">
      <c r="A8" s="46" t="str">
        <f aca="false">'3.3 паспорт описание'!A9:C9</f>
        <v>Акционерное общество "Южные электрические сети Камчатки"</v>
      </c>
      <c r="B8" s="46"/>
      <c r="C8" s="46"/>
      <c r="D8" s="46"/>
      <c r="E8" s="46"/>
      <c r="F8" s="46"/>
      <c r="G8" s="46"/>
      <c r="H8" s="46"/>
      <c r="I8" s="46"/>
      <c r="J8" s="46"/>
      <c r="K8" s="46"/>
      <c r="L8" s="46"/>
      <c r="M8" s="46"/>
      <c r="N8" s="46"/>
      <c r="O8" s="46"/>
      <c r="P8" s="46"/>
      <c r="Q8" s="46"/>
      <c r="R8" s="46"/>
      <c r="S8" s="46"/>
      <c r="T8" s="46"/>
      <c r="U8" s="46"/>
      <c r="V8" s="46"/>
      <c r="W8" s="46"/>
      <c r="X8" s="46"/>
      <c r="Y8" s="46"/>
      <c r="Z8" s="46"/>
      <c r="AA8" s="16"/>
      <c r="AB8" s="16"/>
    </row>
    <row r="9" customFormat="false" ht="18.75" hidden="false" customHeight="false" outlineLevel="0" collapsed="false">
      <c r="A9" s="17" t="s">
        <v>6</v>
      </c>
      <c r="B9" s="17"/>
      <c r="C9" s="17"/>
      <c r="D9" s="17"/>
      <c r="E9" s="17"/>
      <c r="F9" s="17"/>
      <c r="G9" s="17"/>
      <c r="H9" s="17"/>
      <c r="I9" s="17"/>
      <c r="J9" s="17"/>
      <c r="K9" s="17"/>
      <c r="L9" s="17"/>
      <c r="M9" s="17"/>
      <c r="N9" s="17"/>
      <c r="O9" s="17"/>
      <c r="P9" s="17"/>
      <c r="Q9" s="17"/>
      <c r="R9" s="17"/>
      <c r="S9" s="17"/>
      <c r="T9" s="17"/>
      <c r="U9" s="17"/>
      <c r="V9" s="17"/>
      <c r="W9" s="17"/>
      <c r="X9" s="17"/>
      <c r="Y9" s="17"/>
      <c r="Z9" s="17"/>
      <c r="AA9" s="18"/>
      <c r="AB9" s="18"/>
    </row>
    <row r="10" customFormat="false" ht="18.75" hidden="false" customHeight="false" outlineLevel="0" collapsed="false">
      <c r="A10" s="12"/>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3"/>
      <c r="AB10" s="13"/>
    </row>
    <row r="11" customFormat="false" ht="18.75" hidden="false" customHeight="false" outlineLevel="0" collapsed="false">
      <c r="A11" s="12" t="str">
        <f aca="false">'3.3 паспорт описание'!A12:C12</f>
        <v>G_525-33</v>
      </c>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6"/>
      <c r="AB11" s="16"/>
    </row>
    <row r="12" customFormat="false" ht="18.75" hidden="false" customHeight="false" outlineLevel="0" collapsed="false">
      <c r="A12" s="17" t="s">
        <v>8</v>
      </c>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8"/>
      <c r="AB12" s="18"/>
    </row>
    <row r="13" customFormat="false" ht="18.75" hidden="false" customHeight="false" outlineLevel="0" collapsed="false">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89"/>
      <c r="AB13" s="89"/>
    </row>
    <row r="14" customFormat="false" ht="18.75" hidden="false" customHeight="false" outlineLevel="0" collapsed="false">
      <c r="A14" s="46" t="str">
        <f aca="false">'3.3 паспорт описание'!A15:C15</f>
        <v>Техническое перевооружение ДЭС-11 с. Тигиль с заменой ДГ мощностью 0.8 МВт на новый ДГ мощностью 1 МВт</v>
      </c>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16"/>
      <c r="AB14" s="16"/>
    </row>
    <row r="15" customFormat="false" ht="18.75" hidden="false" customHeight="false" outlineLevel="0" collapsed="false">
      <c r="A15" s="17" t="s">
        <v>10</v>
      </c>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8"/>
      <c r="AB15" s="18"/>
    </row>
    <row r="16" customFormat="false" ht="15" hidden="false" customHeight="false" outlineLevel="0" collapsed="false">
      <c r="A16" s="90"/>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1"/>
      <c r="AB16" s="91"/>
    </row>
    <row r="17" customFormat="false" ht="15" hidden="false" customHeight="false" outlineLevel="0" collapsed="false">
      <c r="A17" s="90"/>
      <c r="B17" s="90"/>
      <c r="C17" s="90"/>
      <c r="D17" s="90"/>
      <c r="E17" s="90"/>
      <c r="F17" s="90"/>
      <c r="G17" s="90"/>
      <c r="H17" s="90"/>
      <c r="I17" s="90"/>
      <c r="J17" s="90"/>
      <c r="K17" s="90"/>
      <c r="L17" s="90"/>
      <c r="M17" s="90"/>
      <c r="N17" s="90"/>
      <c r="O17" s="90"/>
      <c r="P17" s="90"/>
      <c r="Q17" s="90"/>
      <c r="R17" s="90"/>
      <c r="S17" s="90"/>
      <c r="T17" s="90"/>
      <c r="U17" s="90"/>
      <c r="V17" s="90"/>
      <c r="W17" s="90"/>
      <c r="X17" s="90"/>
      <c r="Y17" s="90"/>
      <c r="Z17" s="90"/>
      <c r="AA17" s="91"/>
      <c r="AB17" s="91"/>
    </row>
    <row r="18" customFormat="false" ht="15" hidden="false" customHeight="false" outlineLevel="0" collapsed="false">
      <c r="A18" s="90"/>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1"/>
      <c r="AB18" s="91"/>
    </row>
    <row r="19" customFormat="false" ht="15" hidden="false" customHeight="false" outlineLevel="0" collapsed="false">
      <c r="A19" s="90"/>
      <c r="B19" s="90"/>
      <c r="C19" s="90"/>
      <c r="D19" s="90"/>
      <c r="E19" s="90"/>
      <c r="F19" s="90"/>
      <c r="G19" s="90"/>
      <c r="H19" s="90"/>
      <c r="I19" s="90"/>
      <c r="J19" s="90"/>
      <c r="K19" s="90"/>
      <c r="L19" s="90"/>
      <c r="M19" s="90"/>
      <c r="N19" s="90"/>
      <c r="O19" s="90"/>
      <c r="P19" s="90"/>
      <c r="Q19" s="90"/>
      <c r="R19" s="90"/>
      <c r="S19" s="90"/>
      <c r="T19" s="90"/>
      <c r="U19" s="90"/>
      <c r="V19" s="90"/>
      <c r="W19" s="90"/>
      <c r="X19" s="90"/>
      <c r="Y19" s="90"/>
      <c r="Z19" s="90"/>
      <c r="AA19" s="91"/>
      <c r="AB19" s="91"/>
    </row>
    <row r="20" customFormat="false" ht="15" hidden="false" customHeight="false" outlineLevel="0" collapsed="false">
      <c r="A20" s="92"/>
      <c r="B20" s="92"/>
      <c r="C20" s="92"/>
      <c r="D20" s="92"/>
      <c r="E20" s="92"/>
      <c r="F20" s="92"/>
      <c r="G20" s="92"/>
      <c r="H20" s="92"/>
      <c r="I20" s="92"/>
      <c r="J20" s="92"/>
      <c r="K20" s="92"/>
      <c r="L20" s="92"/>
      <c r="M20" s="92"/>
      <c r="N20" s="92"/>
      <c r="O20" s="92"/>
      <c r="P20" s="92"/>
      <c r="Q20" s="92"/>
      <c r="R20" s="92"/>
      <c r="S20" s="92"/>
      <c r="T20" s="92"/>
      <c r="U20" s="92"/>
      <c r="V20" s="92"/>
      <c r="W20" s="92"/>
      <c r="X20" s="92"/>
      <c r="Y20" s="92"/>
      <c r="Z20" s="92"/>
      <c r="AA20" s="93"/>
      <c r="AB20" s="93"/>
    </row>
    <row r="21" customFormat="false" ht="15" hidden="false" customHeight="false" outlineLevel="0" collapsed="false">
      <c r="A21" s="92"/>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3"/>
      <c r="AB21" s="93"/>
    </row>
    <row r="22" customFormat="false" ht="15" hidden="false" customHeight="false" outlineLevel="0" collapsed="false">
      <c r="A22" s="94" t="s">
        <v>155</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5"/>
      <c r="AB22" s="95"/>
    </row>
    <row r="23" customFormat="false" ht="15" hidden="false" customHeight="true" outlineLevel="0" collapsed="false">
      <c r="A23" s="96" t="s">
        <v>156</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5"/>
      <c r="AB23" s="95"/>
    </row>
    <row r="24" customFormat="false" ht="74.25" hidden="false" customHeight="true" outlineLevel="0" collapsed="false">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c r="AA24" s="95"/>
      <c r="AB24" s="95"/>
    </row>
    <row r="25" customFormat="false" ht="32.25" hidden="false" customHeight="true" outlineLevel="0" collapsed="false">
      <c r="A25" s="97" t="s">
        <v>157</v>
      </c>
      <c r="B25" s="97"/>
      <c r="C25" s="97"/>
      <c r="D25" s="97"/>
      <c r="E25" s="97"/>
      <c r="F25" s="97"/>
      <c r="G25" s="97"/>
      <c r="H25" s="97"/>
      <c r="I25" s="97"/>
      <c r="J25" s="97"/>
      <c r="K25" s="97"/>
      <c r="L25" s="97"/>
      <c r="M25" s="97" t="s">
        <v>158</v>
      </c>
      <c r="N25" s="97"/>
      <c r="O25" s="97"/>
      <c r="P25" s="97"/>
      <c r="Q25" s="97"/>
      <c r="R25" s="97"/>
      <c r="S25" s="97"/>
      <c r="T25" s="97"/>
      <c r="U25" s="97"/>
      <c r="V25" s="97"/>
      <c r="W25" s="97"/>
      <c r="X25" s="97"/>
      <c r="Y25" s="97"/>
      <c r="Z25" s="97"/>
    </row>
    <row r="26" customFormat="false" ht="151.5" hidden="false" customHeight="true" outlineLevel="0" collapsed="false">
      <c r="A26" s="97" t="s">
        <v>159</v>
      </c>
      <c r="B26" s="98" t="s">
        <v>160</v>
      </c>
      <c r="C26" s="97" t="s">
        <v>161</v>
      </c>
      <c r="D26" s="97" t="s">
        <v>162</v>
      </c>
      <c r="E26" s="97" t="s">
        <v>163</v>
      </c>
      <c r="F26" s="97" t="s">
        <v>164</v>
      </c>
      <c r="G26" s="97" t="s">
        <v>165</v>
      </c>
      <c r="H26" s="97" t="s">
        <v>166</v>
      </c>
      <c r="I26" s="97" t="s">
        <v>167</v>
      </c>
      <c r="J26" s="97" t="s">
        <v>168</v>
      </c>
      <c r="K26" s="98" t="s">
        <v>169</v>
      </c>
      <c r="L26" s="98" t="s">
        <v>170</v>
      </c>
      <c r="M26" s="99" t="s">
        <v>171</v>
      </c>
      <c r="N26" s="98" t="s">
        <v>172</v>
      </c>
      <c r="O26" s="100" t="s">
        <v>173</v>
      </c>
      <c r="P26" s="100" t="s">
        <v>174</v>
      </c>
      <c r="Q26" s="100" t="s">
        <v>175</v>
      </c>
      <c r="R26" s="97" t="s">
        <v>166</v>
      </c>
      <c r="S26" s="100" t="s">
        <v>176</v>
      </c>
      <c r="T26" s="100" t="s">
        <v>177</v>
      </c>
      <c r="U26" s="100" t="s">
        <v>178</v>
      </c>
      <c r="V26" s="100" t="s">
        <v>175</v>
      </c>
      <c r="W26" s="101" t="s">
        <v>179</v>
      </c>
      <c r="X26" s="101" t="s">
        <v>180</v>
      </c>
      <c r="Y26" s="101" t="s">
        <v>181</v>
      </c>
      <c r="Z26" s="102" t="s">
        <v>182</v>
      </c>
    </row>
    <row r="27" customFormat="false" ht="16.5" hidden="false" customHeight="true" outlineLevel="0" collapsed="false">
      <c r="A27" s="97" t="n">
        <v>1</v>
      </c>
      <c r="B27" s="98" t="n">
        <v>2</v>
      </c>
      <c r="C27" s="97" t="n">
        <v>3</v>
      </c>
      <c r="D27" s="98" t="n">
        <v>4</v>
      </c>
      <c r="E27" s="97" t="n">
        <v>5</v>
      </c>
      <c r="F27" s="98" t="n">
        <v>6</v>
      </c>
      <c r="G27" s="97" t="n">
        <v>7</v>
      </c>
      <c r="H27" s="98" t="n">
        <v>8</v>
      </c>
      <c r="I27" s="97" t="n">
        <v>9</v>
      </c>
      <c r="J27" s="98" t="n">
        <v>10</v>
      </c>
      <c r="K27" s="97" t="n">
        <v>11</v>
      </c>
      <c r="L27" s="98" t="n">
        <v>12</v>
      </c>
      <c r="M27" s="97" t="n">
        <v>13</v>
      </c>
      <c r="N27" s="98" t="n">
        <v>14</v>
      </c>
      <c r="O27" s="97" t="n">
        <v>15</v>
      </c>
      <c r="P27" s="98" t="n">
        <v>16</v>
      </c>
      <c r="Q27" s="97" t="n">
        <v>17</v>
      </c>
      <c r="R27" s="98" t="n">
        <v>18</v>
      </c>
      <c r="S27" s="97" t="n">
        <v>19</v>
      </c>
      <c r="T27" s="98" t="n">
        <v>20</v>
      </c>
      <c r="U27" s="97" t="n">
        <v>21</v>
      </c>
      <c r="V27" s="98" t="n">
        <v>22</v>
      </c>
      <c r="W27" s="97" t="n">
        <v>23</v>
      </c>
      <c r="X27" s="98" t="n">
        <v>24</v>
      </c>
      <c r="Y27" s="97" t="n">
        <v>25</v>
      </c>
      <c r="Z27" s="98" t="n">
        <v>26</v>
      </c>
    </row>
    <row r="28" customFormat="false" ht="45.75" hidden="false" customHeight="true" outlineLevel="0" collapsed="false">
      <c r="A28" s="103" t="s">
        <v>23</v>
      </c>
      <c r="B28" s="103" t="s">
        <v>23</v>
      </c>
      <c r="C28" s="103" t="s">
        <v>23</v>
      </c>
      <c r="D28" s="103" t="s">
        <v>23</v>
      </c>
      <c r="E28" s="103" t="s">
        <v>23</v>
      </c>
      <c r="F28" s="103" t="s">
        <v>23</v>
      </c>
      <c r="G28" s="103" t="s">
        <v>23</v>
      </c>
      <c r="H28" s="103" t="s">
        <v>23</v>
      </c>
      <c r="I28" s="103" t="s">
        <v>23</v>
      </c>
      <c r="J28" s="103" t="s">
        <v>23</v>
      </c>
      <c r="K28" s="103" t="s">
        <v>23</v>
      </c>
      <c r="L28" s="103" t="s">
        <v>23</v>
      </c>
      <c r="M28" s="103" t="s">
        <v>23</v>
      </c>
      <c r="N28" s="103" t="s">
        <v>23</v>
      </c>
      <c r="O28" s="103" t="s">
        <v>23</v>
      </c>
      <c r="P28" s="103" t="s">
        <v>23</v>
      </c>
      <c r="Q28" s="103" t="s">
        <v>23</v>
      </c>
      <c r="R28" s="103" t="s">
        <v>23</v>
      </c>
      <c r="S28" s="103" t="s">
        <v>23</v>
      </c>
      <c r="T28" s="103" t="s">
        <v>23</v>
      </c>
      <c r="U28" s="103" t="s">
        <v>23</v>
      </c>
      <c r="V28" s="103" t="s">
        <v>23</v>
      </c>
      <c r="W28" s="103" t="s">
        <v>23</v>
      </c>
      <c r="X28" s="103" t="s">
        <v>23</v>
      </c>
      <c r="Y28" s="103" t="s">
        <v>23</v>
      </c>
      <c r="Z28" s="103" t="s">
        <v>23</v>
      </c>
    </row>
    <row r="29" customFormat="false" ht="15" hidden="true" customHeight="false" outlineLevel="0" collapsed="false">
      <c r="A29" s="104" t="s">
        <v>183</v>
      </c>
      <c r="B29" s="104" t="s">
        <v>184</v>
      </c>
      <c r="C29" s="104" t="s">
        <v>185</v>
      </c>
      <c r="D29" s="104" t="s">
        <v>186</v>
      </c>
      <c r="E29" s="104" t="s">
        <v>187</v>
      </c>
      <c r="F29" s="105" t="s">
        <v>188</v>
      </c>
      <c r="G29" s="105" t="s">
        <v>189</v>
      </c>
      <c r="H29" s="104" t="s">
        <v>166</v>
      </c>
      <c r="I29" s="105" t="s">
        <v>190</v>
      </c>
      <c r="J29" s="106" t="s">
        <v>191</v>
      </c>
      <c r="K29" s="107" t="s">
        <v>192</v>
      </c>
      <c r="L29" s="104"/>
      <c r="M29" s="107" t="s">
        <v>193</v>
      </c>
      <c r="N29" s="104"/>
      <c r="O29" s="104"/>
      <c r="P29" s="104"/>
      <c r="Q29" s="104"/>
      <c r="R29" s="104"/>
      <c r="S29" s="104"/>
      <c r="T29" s="104"/>
      <c r="U29" s="104"/>
      <c r="V29" s="104"/>
      <c r="W29" s="104"/>
      <c r="X29" s="104"/>
      <c r="Y29" s="104"/>
      <c r="Z29" s="104"/>
    </row>
    <row r="30" customFormat="false" ht="15" hidden="true" customHeight="false" outlineLevel="0" collapsed="false">
      <c r="A30" s="104" t="s">
        <v>183</v>
      </c>
      <c r="B30" s="104" t="s">
        <v>194</v>
      </c>
      <c r="C30" s="104" t="s">
        <v>195</v>
      </c>
      <c r="D30" s="104" t="s">
        <v>196</v>
      </c>
      <c r="E30" s="104" t="s">
        <v>197</v>
      </c>
      <c r="F30" s="105" t="s">
        <v>198</v>
      </c>
      <c r="G30" s="105" t="s">
        <v>199</v>
      </c>
      <c r="H30" s="104" t="s">
        <v>166</v>
      </c>
      <c r="I30" s="105" t="s">
        <v>200</v>
      </c>
      <c r="J30" s="106" t="s">
        <v>201</v>
      </c>
      <c r="K30" s="107" t="s">
        <v>202</v>
      </c>
      <c r="L30" s="108"/>
      <c r="M30" s="107" t="s">
        <v>203</v>
      </c>
      <c r="N30" s="107"/>
      <c r="O30" s="107"/>
      <c r="P30" s="107"/>
      <c r="Q30" s="107"/>
      <c r="R30" s="107"/>
      <c r="S30" s="107"/>
      <c r="T30" s="107"/>
      <c r="U30" s="107"/>
      <c r="V30" s="107"/>
      <c r="W30" s="107"/>
      <c r="X30" s="107"/>
      <c r="Y30" s="107"/>
      <c r="Z30" s="107"/>
    </row>
    <row r="31" customFormat="false" ht="15" hidden="true" customHeight="false" outlineLevel="0" collapsed="false">
      <c r="A31" s="104" t="s">
        <v>183</v>
      </c>
      <c r="B31" s="104" t="s">
        <v>204</v>
      </c>
      <c r="C31" s="104" t="s">
        <v>205</v>
      </c>
      <c r="D31" s="104" t="s">
        <v>206</v>
      </c>
      <c r="E31" s="104" t="s">
        <v>207</v>
      </c>
      <c r="F31" s="105" t="s">
        <v>208</v>
      </c>
      <c r="G31" s="105" t="s">
        <v>209</v>
      </c>
      <c r="H31" s="104" t="s">
        <v>166</v>
      </c>
      <c r="I31" s="105" t="s">
        <v>210</v>
      </c>
      <c r="J31" s="106" t="s">
        <v>211</v>
      </c>
      <c r="K31" s="107" t="s">
        <v>212</v>
      </c>
      <c r="L31" s="108"/>
      <c r="M31" s="104"/>
      <c r="N31" s="104"/>
      <c r="O31" s="104"/>
      <c r="P31" s="104"/>
      <c r="Q31" s="104"/>
      <c r="R31" s="104"/>
      <c r="S31" s="104"/>
      <c r="T31" s="104"/>
      <c r="U31" s="104"/>
      <c r="V31" s="104"/>
      <c r="W31" s="104"/>
      <c r="X31" s="104"/>
      <c r="Y31" s="104"/>
      <c r="Z31" s="104"/>
    </row>
    <row r="32" customFormat="false" ht="15" hidden="true" customHeight="false" outlineLevel="0" collapsed="false">
      <c r="A32" s="104" t="s">
        <v>183</v>
      </c>
      <c r="B32" s="104" t="s">
        <v>213</v>
      </c>
      <c r="C32" s="104" t="s">
        <v>214</v>
      </c>
      <c r="D32" s="104" t="s">
        <v>215</v>
      </c>
      <c r="E32" s="104" t="s">
        <v>216</v>
      </c>
      <c r="F32" s="105" t="s">
        <v>217</v>
      </c>
      <c r="G32" s="105" t="s">
        <v>218</v>
      </c>
      <c r="H32" s="104" t="s">
        <v>166</v>
      </c>
      <c r="I32" s="105" t="s">
        <v>219</v>
      </c>
      <c r="J32" s="106" t="s">
        <v>220</v>
      </c>
      <c r="K32" s="107" t="s">
        <v>221</v>
      </c>
      <c r="L32" s="108"/>
      <c r="M32" s="104"/>
      <c r="N32" s="104"/>
      <c r="O32" s="104"/>
      <c r="P32" s="104"/>
      <c r="Q32" s="104"/>
      <c r="R32" s="104"/>
      <c r="S32" s="104"/>
      <c r="T32" s="104"/>
      <c r="U32" s="104"/>
      <c r="V32" s="104"/>
      <c r="W32" s="104"/>
      <c r="X32" s="104"/>
      <c r="Y32" s="104"/>
      <c r="Z32" s="104"/>
    </row>
    <row r="33" customFormat="false" ht="15" hidden="true" customHeight="false" outlineLevel="0" collapsed="false">
      <c r="A33" s="104" t="s">
        <v>203</v>
      </c>
      <c r="B33" s="104" t="s">
        <v>203</v>
      </c>
      <c r="C33" s="104" t="s">
        <v>203</v>
      </c>
      <c r="D33" s="104" t="s">
        <v>203</v>
      </c>
      <c r="E33" s="104" t="s">
        <v>203</v>
      </c>
      <c r="F33" s="104" t="s">
        <v>203</v>
      </c>
      <c r="G33" s="104" t="s">
        <v>203</v>
      </c>
      <c r="H33" s="104" t="s">
        <v>203</v>
      </c>
      <c r="I33" s="104" t="s">
        <v>203</v>
      </c>
      <c r="J33" s="104" t="s">
        <v>203</v>
      </c>
      <c r="K33" s="104" t="s">
        <v>203</v>
      </c>
      <c r="L33" s="108"/>
      <c r="M33" s="104"/>
      <c r="N33" s="104"/>
      <c r="O33" s="104"/>
      <c r="P33" s="104"/>
      <c r="Q33" s="104"/>
      <c r="R33" s="104"/>
      <c r="S33" s="104"/>
      <c r="T33" s="104"/>
      <c r="U33" s="104"/>
      <c r="V33" s="104"/>
      <c r="W33" s="104"/>
      <c r="X33" s="104"/>
      <c r="Y33" s="104"/>
      <c r="Z33" s="104"/>
    </row>
    <row r="34" customFormat="false" ht="30" hidden="true" customHeight="false" outlineLevel="0" collapsed="false">
      <c r="A34" s="109" t="s">
        <v>222</v>
      </c>
      <c r="B34" s="109"/>
      <c r="C34" s="106" t="s">
        <v>223</v>
      </c>
      <c r="D34" s="106" t="s">
        <v>224</v>
      </c>
      <c r="E34" s="106" t="s">
        <v>225</v>
      </c>
      <c r="F34" s="106" t="s">
        <v>226</v>
      </c>
      <c r="G34" s="106" t="s">
        <v>227</v>
      </c>
      <c r="H34" s="105" t="s">
        <v>166</v>
      </c>
      <c r="I34" s="106" t="s">
        <v>228</v>
      </c>
      <c r="J34" s="106" t="s">
        <v>229</v>
      </c>
      <c r="K34" s="104"/>
      <c r="L34" s="104"/>
      <c r="M34" s="104"/>
      <c r="N34" s="104"/>
      <c r="O34" s="104"/>
      <c r="P34" s="104"/>
      <c r="Q34" s="104"/>
      <c r="R34" s="104"/>
      <c r="S34" s="104"/>
      <c r="T34" s="104"/>
      <c r="U34" s="104"/>
      <c r="V34" s="104"/>
      <c r="W34" s="104"/>
      <c r="X34" s="104"/>
      <c r="Y34" s="104"/>
      <c r="Z34" s="104"/>
    </row>
    <row r="35" customFormat="false" ht="15" hidden="true" customHeight="false" outlineLevel="0" collapsed="false">
      <c r="A35" s="104" t="s">
        <v>203</v>
      </c>
      <c r="B35" s="104" t="s">
        <v>203</v>
      </c>
      <c r="C35" s="104" t="s">
        <v>203</v>
      </c>
      <c r="D35" s="104" t="s">
        <v>203</v>
      </c>
      <c r="E35" s="104" t="s">
        <v>203</v>
      </c>
      <c r="F35" s="104" t="s">
        <v>203</v>
      </c>
      <c r="G35" s="104" t="s">
        <v>203</v>
      </c>
      <c r="H35" s="104" t="s">
        <v>203</v>
      </c>
      <c r="I35" s="104" t="s">
        <v>203</v>
      </c>
      <c r="J35" s="104" t="s">
        <v>203</v>
      </c>
      <c r="K35" s="104" t="s">
        <v>203</v>
      </c>
      <c r="L35" s="104"/>
      <c r="M35" s="104"/>
      <c r="N35" s="104"/>
      <c r="O35" s="104"/>
      <c r="P35" s="104"/>
      <c r="Q35" s="104"/>
      <c r="R35" s="104"/>
      <c r="S35" s="104"/>
      <c r="T35" s="104"/>
      <c r="U35" s="104"/>
      <c r="V35" s="104"/>
      <c r="W35" s="104"/>
      <c r="X35" s="104"/>
      <c r="Y35" s="104"/>
      <c r="Z35" s="104"/>
    </row>
    <row r="39" customFormat="false" ht="15" hidden="false" customHeight="false" outlineLevel="0" collapsed="false">
      <c r="A39" s="110"/>
    </row>
  </sheetData>
  <mergeCells count="21">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Z24"/>
    <mergeCell ref="A25:L25"/>
    <mergeCell ref="M25:Z25"/>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B360"/>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E22" activeCellId="0" sqref="E22"/>
    </sheetView>
  </sheetViews>
  <sheetFormatPr defaultColWidth="9.1484375" defaultRowHeight="15" zeroHeight="false" outlineLevelRow="0" outlineLevelCol="0"/>
  <cols>
    <col collapsed="false" customWidth="true" hidden="false" outlineLevel="0" max="1" min="1" style="1" width="7.42"/>
    <col collapsed="false" customWidth="true" hidden="false" outlineLevel="0" max="2" min="2" style="1" width="25.57"/>
    <col collapsed="false" customWidth="true" hidden="false" outlineLevel="0" max="3" min="3" style="1" width="71.29"/>
    <col collapsed="false" customWidth="true" hidden="false" outlineLevel="0" max="4" min="4" style="1" width="16.14"/>
    <col collapsed="false" customWidth="true" hidden="false" outlineLevel="0" max="5" min="5" style="1" width="9.42"/>
    <col collapsed="false" customWidth="true" hidden="false" outlineLevel="0" max="6" min="6" style="1" width="8.71"/>
    <col collapsed="false" customWidth="true" hidden="false" outlineLevel="0" max="7" min="7" style="1" width="9"/>
    <col collapsed="false" customWidth="true" hidden="false" outlineLevel="0" max="8" min="8" style="1" width="8.42"/>
    <col collapsed="false" customWidth="true" hidden="false" outlineLevel="0" max="9" min="9" style="1" width="33.86"/>
    <col collapsed="false" customWidth="true" hidden="false" outlineLevel="0" max="11" min="10" style="1" width="19.14"/>
    <col collapsed="false" customWidth="true" hidden="false" outlineLevel="0" max="12" min="12" style="1" width="16"/>
    <col collapsed="false" customWidth="true" hidden="false" outlineLevel="0" max="13" min="13" style="1" width="14.86"/>
    <col collapsed="false" customWidth="true" hidden="false" outlineLevel="0" max="14" min="14" style="1" width="16.29"/>
    <col collapsed="false" customWidth="true" hidden="false" outlineLevel="0" max="15" min="15" style="1" width="9.42"/>
    <col collapsed="false" customWidth="false" hidden="false" outlineLevel="0" max="16384" min="16" style="1" width="9.14"/>
  </cols>
  <sheetData>
    <row r="1" s="3" customFormat="true" ht="18.75" hidden="false" customHeight="true" outlineLevel="0" collapsed="false">
      <c r="A1" s="2"/>
      <c r="B1" s="2"/>
      <c r="O1" s="4" t="s">
        <v>0</v>
      </c>
    </row>
    <row r="2" s="3" customFormat="true" ht="18.75" hidden="false" customHeight="true" outlineLevel="0" collapsed="false">
      <c r="A2" s="2"/>
      <c r="B2" s="2"/>
      <c r="O2" s="6" t="s">
        <v>1</v>
      </c>
    </row>
    <row r="3" s="3" customFormat="true" ht="18.75" hidden="false" customHeight="false" outlineLevel="0" collapsed="false">
      <c r="A3" s="7"/>
      <c r="B3" s="7"/>
      <c r="O3" s="6" t="s">
        <v>2</v>
      </c>
    </row>
    <row r="4" s="3" customFormat="true" ht="18.75" hidden="false" customHeight="false" outlineLevel="0" collapsed="false">
      <c r="A4" s="7"/>
      <c r="B4" s="7"/>
      <c r="L4" s="6"/>
    </row>
    <row r="5" s="3" customFormat="true" ht="18.75" hidden="false" customHeight="false" outlineLevel="0" collapsed="false">
      <c r="A5" s="8" t="str">
        <f aca="false">'3.4. Паспорт надежность'!A4:Z4</f>
        <v>Год раскрытия информации: 2025 год</v>
      </c>
      <c r="B5" s="8"/>
      <c r="C5" s="8"/>
      <c r="D5" s="8"/>
      <c r="E5" s="8"/>
      <c r="F5" s="8"/>
      <c r="G5" s="8"/>
      <c r="H5" s="8"/>
      <c r="I5" s="8"/>
      <c r="J5" s="8"/>
      <c r="K5" s="8"/>
      <c r="L5" s="8"/>
      <c r="M5" s="8"/>
      <c r="N5" s="8"/>
      <c r="O5" s="8"/>
      <c r="P5" s="83"/>
      <c r="Q5" s="83"/>
      <c r="R5" s="83"/>
      <c r="S5" s="83"/>
      <c r="T5" s="83"/>
      <c r="U5" s="83"/>
      <c r="V5" s="83"/>
      <c r="W5" s="83"/>
      <c r="X5" s="83"/>
      <c r="Y5" s="83"/>
      <c r="Z5" s="83"/>
      <c r="AA5" s="83"/>
      <c r="AB5" s="83"/>
    </row>
    <row r="6" s="3" customFormat="true" ht="18.75" hidden="false" customHeight="false" outlineLevel="0" collapsed="false">
      <c r="A6" s="10"/>
      <c r="B6" s="10"/>
      <c r="C6" s="11"/>
      <c r="D6" s="11"/>
      <c r="E6" s="11"/>
      <c r="F6" s="11"/>
      <c r="G6" s="11"/>
      <c r="H6" s="11"/>
      <c r="I6" s="11"/>
      <c r="J6" s="11"/>
      <c r="K6" s="11"/>
      <c r="L6" s="6"/>
      <c r="M6" s="11"/>
      <c r="N6" s="11"/>
      <c r="O6" s="11"/>
    </row>
    <row r="7" s="3" customFormat="true" ht="18.75" hidden="false" customHeight="false" outlineLevel="0" collapsed="false">
      <c r="A7" s="12" t="s">
        <v>4</v>
      </c>
      <c r="B7" s="12"/>
      <c r="C7" s="12"/>
      <c r="D7" s="12"/>
      <c r="E7" s="12"/>
      <c r="F7" s="12"/>
      <c r="G7" s="12"/>
      <c r="H7" s="12"/>
      <c r="I7" s="12"/>
      <c r="J7" s="12"/>
      <c r="K7" s="12"/>
      <c r="L7" s="12"/>
      <c r="M7" s="12"/>
      <c r="N7" s="12"/>
      <c r="O7" s="12"/>
      <c r="P7" s="13"/>
      <c r="Q7" s="13"/>
      <c r="R7" s="13"/>
      <c r="S7" s="13"/>
      <c r="T7" s="13"/>
      <c r="U7" s="13"/>
      <c r="V7" s="13"/>
      <c r="W7" s="13"/>
      <c r="X7" s="13"/>
      <c r="Y7" s="13"/>
      <c r="Z7" s="13"/>
    </row>
    <row r="8" s="3" customFormat="true" ht="18.75" hidden="false" customHeight="false" outlineLevel="0" collapsed="false">
      <c r="A8" s="12"/>
      <c r="B8" s="12"/>
      <c r="C8" s="12"/>
      <c r="D8" s="12"/>
      <c r="E8" s="12"/>
      <c r="F8" s="12"/>
      <c r="G8" s="12"/>
      <c r="H8" s="12"/>
      <c r="I8" s="12"/>
      <c r="J8" s="12"/>
      <c r="K8" s="12"/>
      <c r="L8" s="12"/>
      <c r="M8" s="12"/>
      <c r="N8" s="12"/>
      <c r="O8" s="12"/>
      <c r="P8" s="13"/>
      <c r="Q8" s="13"/>
      <c r="R8" s="13"/>
      <c r="S8" s="13"/>
      <c r="T8" s="13"/>
      <c r="U8" s="13"/>
      <c r="V8" s="13"/>
      <c r="W8" s="13"/>
      <c r="X8" s="13"/>
      <c r="Y8" s="13"/>
      <c r="Z8" s="13"/>
    </row>
    <row r="9" s="3" customFormat="true" ht="18.75" hidden="false" customHeight="false" outlineLevel="0" collapsed="false">
      <c r="A9" s="46" t="str">
        <f aca="false">'3.4. Паспорт надежность'!A8:Z8</f>
        <v>Акционерное общество "Южные электрические сети Камчатки"</v>
      </c>
      <c r="B9" s="46"/>
      <c r="C9" s="46"/>
      <c r="D9" s="46"/>
      <c r="E9" s="46"/>
      <c r="F9" s="46"/>
      <c r="G9" s="46"/>
      <c r="H9" s="46"/>
      <c r="I9" s="46"/>
      <c r="J9" s="46"/>
      <c r="K9" s="46"/>
      <c r="L9" s="46"/>
      <c r="M9" s="46"/>
      <c r="N9" s="46"/>
      <c r="O9" s="46"/>
      <c r="P9" s="13"/>
      <c r="Q9" s="13"/>
      <c r="R9" s="13"/>
      <c r="S9" s="13"/>
      <c r="T9" s="13"/>
      <c r="U9" s="13"/>
      <c r="V9" s="13"/>
      <c r="W9" s="13"/>
      <c r="X9" s="13"/>
      <c r="Y9" s="13"/>
      <c r="Z9" s="13"/>
    </row>
    <row r="10" s="3" customFormat="true" ht="18.75" hidden="false" customHeight="false" outlineLevel="0" collapsed="false">
      <c r="A10" s="17" t="s">
        <v>6</v>
      </c>
      <c r="B10" s="17"/>
      <c r="C10" s="17"/>
      <c r="D10" s="17"/>
      <c r="E10" s="17"/>
      <c r="F10" s="17"/>
      <c r="G10" s="17"/>
      <c r="H10" s="17"/>
      <c r="I10" s="17"/>
      <c r="J10" s="17"/>
      <c r="K10" s="17"/>
      <c r="L10" s="17"/>
      <c r="M10" s="17"/>
      <c r="N10" s="17"/>
      <c r="O10" s="17"/>
      <c r="P10" s="13"/>
      <c r="Q10" s="13"/>
      <c r="R10" s="13"/>
      <c r="S10" s="13"/>
      <c r="T10" s="13"/>
      <c r="U10" s="13"/>
      <c r="V10" s="13"/>
      <c r="W10" s="13"/>
      <c r="X10" s="13"/>
      <c r="Y10" s="13"/>
      <c r="Z10" s="13"/>
    </row>
    <row r="11" s="3" customFormat="true" ht="18.75" hidden="false" customHeight="false" outlineLevel="0" collapsed="false">
      <c r="A11" s="12"/>
      <c r="B11" s="12"/>
      <c r="C11" s="12"/>
      <c r="D11" s="12"/>
      <c r="E11" s="12"/>
      <c r="F11" s="12"/>
      <c r="G11" s="12"/>
      <c r="H11" s="12"/>
      <c r="I11" s="12"/>
      <c r="J11" s="12"/>
      <c r="K11" s="12"/>
      <c r="L11" s="12"/>
      <c r="M11" s="12"/>
      <c r="N11" s="12"/>
      <c r="O11" s="12"/>
      <c r="P11" s="13"/>
      <c r="Q11" s="13"/>
      <c r="R11" s="13"/>
      <c r="S11" s="13"/>
      <c r="T11" s="13"/>
      <c r="U11" s="13"/>
      <c r="V11" s="13"/>
      <c r="W11" s="13"/>
      <c r="X11" s="13"/>
      <c r="Y11" s="13"/>
      <c r="Z11" s="13"/>
    </row>
    <row r="12" s="3" customFormat="true" ht="18.75" hidden="false" customHeight="false" outlineLevel="0" collapsed="false">
      <c r="A12" s="12" t="str">
        <f aca="false">'3.4. Паспорт надежность'!A11:Z11</f>
        <v>G_525-33</v>
      </c>
      <c r="B12" s="12"/>
      <c r="C12" s="12"/>
      <c r="D12" s="12"/>
      <c r="E12" s="12"/>
      <c r="F12" s="12"/>
      <c r="G12" s="12"/>
      <c r="H12" s="12"/>
      <c r="I12" s="12"/>
      <c r="J12" s="12"/>
      <c r="K12" s="12"/>
      <c r="L12" s="12"/>
      <c r="M12" s="12"/>
      <c r="N12" s="12"/>
      <c r="O12" s="12"/>
      <c r="P12" s="13"/>
      <c r="Q12" s="13"/>
      <c r="R12" s="13"/>
      <c r="S12" s="13"/>
      <c r="T12" s="13"/>
      <c r="U12" s="13"/>
      <c r="V12" s="13"/>
      <c r="W12" s="13"/>
      <c r="X12" s="13"/>
      <c r="Y12" s="13"/>
      <c r="Z12" s="13"/>
    </row>
    <row r="13" s="3" customFormat="true" ht="18.75" hidden="false" customHeight="false" outlineLevel="0" collapsed="false">
      <c r="A13" s="17" t="s">
        <v>8</v>
      </c>
      <c r="B13" s="17"/>
      <c r="C13" s="17"/>
      <c r="D13" s="17"/>
      <c r="E13" s="17"/>
      <c r="F13" s="17"/>
      <c r="G13" s="17"/>
      <c r="H13" s="17"/>
      <c r="I13" s="17"/>
      <c r="J13" s="17"/>
      <c r="K13" s="17"/>
      <c r="L13" s="17"/>
      <c r="M13" s="17"/>
      <c r="N13" s="17"/>
      <c r="O13" s="17"/>
      <c r="P13" s="13"/>
      <c r="Q13" s="13"/>
      <c r="R13" s="13"/>
      <c r="S13" s="13"/>
      <c r="T13" s="13"/>
      <c r="U13" s="13"/>
      <c r="V13" s="13"/>
      <c r="W13" s="13"/>
      <c r="X13" s="13"/>
      <c r="Y13" s="13"/>
      <c r="Z13" s="13"/>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row>
    <row r="15" s="22" customFormat="true" ht="18.75" hidden="false" customHeight="false" outlineLevel="0" collapsed="false">
      <c r="A15" s="46" t="str">
        <f aca="false">'3.4. Паспорт надежность'!A14:Z14</f>
        <v>Техническое перевооружение ДЭС-11 с. Тигиль с заменой ДГ мощностью 0.8 МВт на новый ДГ мощностью 1 МВт</v>
      </c>
      <c r="B15" s="46"/>
      <c r="C15" s="46"/>
      <c r="D15" s="46"/>
      <c r="E15" s="46"/>
      <c r="F15" s="46"/>
      <c r="G15" s="46"/>
      <c r="H15" s="46"/>
      <c r="I15" s="46"/>
      <c r="J15" s="46"/>
      <c r="K15" s="46"/>
      <c r="L15" s="46"/>
      <c r="M15" s="46"/>
      <c r="N15" s="46"/>
      <c r="O15" s="46"/>
      <c r="P15" s="16"/>
      <c r="Q15" s="16"/>
      <c r="R15" s="16"/>
      <c r="S15" s="16"/>
      <c r="T15" s="16"/>
      <c r="U15" s="16"/>
      <c r="V15" s="16"/>
      <c r="W15" s="16"/>
      <c r="X15" s="16"/>
      <c r="Y15" s="16"/>
      <c r="Z15" s="16"/>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8"/>
      <c r="Q16" s="18"/>
      <c r="R16" s="18"/>
      <c r="S16" s="18"/>
      <c r="T16" s="18"/>
      <c r="U16" s="18"/>
      <c r="V16" s="18"/>
      <c r="W16" s="18"/>
      <c r="X16" s="18"/>
      <c r="Y16" s="18"/>
      <c r="Z16" s="18"/>
    </row>
    <row r="17" s="22" customFormat="true" ht="15" hidden="false" customHeight="true" outlineLevel="0" collapsed="false">
      <c r="A17" s="17"/>
      <c r="B17" s="17"/>
      <c r="C17" s="17"/>
      <c r="D17" s="17"/>
      <c r="E17" s="17"/>
      <c r="F17" s="17"/>
      <c r="G17" s="17"/>
      <c r="H17" s="17"/>
      <c r="I17" s="17"/>
      <c r="J17" s="17"/>
      <c r="K17" s="17"/>
      <c r="L17" s="17"/>
      <c r="M17" s="17"/>
      <c r="N17" s="17"/>
      <c r="O17" s="17"/>
      <c r="P17" s="24"/>
      <c r="Q17" s="24"/>
      <c r="R17" s="24"/>
      <c r="S17" s="24"/>
      <c r="T17" s="24"/>
      <c r="U17" s="24"/>
      <c r="V17" s="24"/>
      <c r="W17" s="24"/>
    </row>
    <row r="18" s="22" customFormat="true" ht="91.5" hidden="false" customHeight="true" outlineLevel="0" collapsed="false">
      <c r="A18" s="19" t="s">
        <v>230</v>
      </c>
      <c r="B18" s="19"/>
      <c r="C18" s="19"/>
      <c r="D18" s="19"/>
      <c r="E18" s="19"/>
      <c r="F18" s="19"/>
      <c r="G18" s="19"/>
      <c r="H18" s="19"/>
      <c r="I18" s="19"/>
      <c r="J18" s="19"/>
      <c r="K18" s="19"/>
      <c r="L18" s="19"/>
      <c r="M18" s="19"/>
      <c r="N18" s="19"/>
      <c r="O18" s="19"/>
      <c r="P18" s="25"/>
      <c r="Q18" s="25"/>
      <c r="R18" s="25"/>
      <c r="S18" s="25"/>
      <c r="T18" s="25"/>
      <c r="U18" s="25"/>
      <c r="V18" s="25"/>
      <c r="W18" s="25"/>
      <c r="X18" s="25"/>
      <c r="Y18" s="25"/>
      <c r="Z18" s="25"/>
    </row>
    <row r="19" s="22" customFormat="true" ht="78" hidden="false" customHeight="true" outlineLevel="0" collapsed="false">
      <c r="A19" s="48" t="s">
        <v>12</v>
      </c>
      <c r="B19" s="48" t="s">
        <v>231</v>
      </c>
      <c r="C19" s="48" t="s">
        <v>232</v>
      </c>
      <c r="D19" s="48" t="s">
        <v>233</v>
      </c>
      <c r="E19" s="48" t="s">
        <v>234</v>
      </c>
      <c r="F19" s="48"/>
      <c r="G19" s="48"/>
      <c r="H19" s="48"/>
      <c r="I19" s="48"/>
      <c r="J19" s="48" t="s">
        <v>235</v>
      </c>
      <c r="K19" s="48"/>
      <c r="L19" s="48"/>
      <c r="M19" s="48"/>
      <c r="N19" s="48"/>
      <c r="O19" s="48"/>
      <c r="P19" s="24"/>
      <c r="Q19" s="24"/>
      <c r="R19" s="24"/>
      <c r="S19" s="24"/>
      <c r="T19" s="24"/>
      <c r="U19" s="24"/>
      <c r="V19" s="24"/>
      <c r="W19" s="24"/>
    </row>
    <row r="20" s="22" customFormat="true" ht="51" hidden="false" customHeight="true" outlineLevel="0" collapsed="false">
      <c r="A20" s="48"/>
      <c r="B20" s="48"/>
      <c r="C20" s="48"/>
      <c r="D20" s="48"/>
      <c r="E20" s="48" t="s">
        <v>236</v>
      </c>
      <c r="F20" s="48" t="s">
        <v>237</v>
      </c>
      <c r="G20" s="48" t="s">
        <v>238</v>
      </c>
      <c r="H20" s="48" t="s">
        <v>239</v>
      </c>
      <c r="I20" s="48" t="s">
        <v>240</v>
      </c>
      <c r="J20" s="48" t="n">
        <v>2016</v>
      </c>
      <c r="K20" s="48" t="n">
        <v>2017</v>
      </c>
      <c r="L20" s="111" t="n">
        <v>2018</v>
      </c>
      <c r="M20" s="112" t="n">
        <v>2019</v>
      </c>
      <c r="N20" s="112" t="n">
        <v>2020</v>
      </c>
      <c r="O20" s="112" t="n">
        <v>2021</v>
      </c>
      <c r="P20" s="17"/>
      <c r="Q20" s="17"/>
      <c r="R20" s="17"/>
      <c r="S20" s="17"/>
      <c r="T20" s="17"/>
      <c r="U20" s="17"/>
      <c r="V20" s="17"/>
      <c r="W20" s="17"/>
      <c r="X20" s="30"/>
      <c r="Y20" s="30"/>
      <c r="Z20" s="30"/>
    </row>
    <row r="21" s="22" customFormat="true" ht="16.5" hidden="false" customHeight="true" outlineLevel="0" collapsed="false">
      <c r="A21" s="28" t="n">
        <v>1</v>
      </c>
      <c r="B21" s="27" t="n">
        <v>2</v>
      </c>
      <c r="C21" s="28" t="n">
        <v>3</v>
      </c>
      <c r="D21" s="27" t="n">
        <v>4</v>
      </c>
      <c r="E21" s="28" t="n">
        <v>5</v>
      </c>
      <c r="F21" s="27" t="n">
        <v>6</v>
      </c>
      <c r="G21" s="28" t="n">
        <v>7</v>
      </c>
      <c r="H21" s="27" t="n">
        <v>8</v>
      </c>
      <c r="I21" s="28" t="n">
        <v>9</v>
      </c>
      <c r="J21" s="27" t="n">
        <v>10</v>
      </c>
      <c r="K21" s="28" t="n">
        <v>11</v>
      </c>
      <c r="L21" s="27" t="n">
        <v>12</v>
      </c>
      <c r="M21" s="28" t="n">
        <v>13</v>
      </c>
      <c r="N21" s="27" t="n">
        <v>14</v>
      </c>
      <c r="O21" s="28" t="n">
        <v>15</v>
      </c>
      <c r="P21" s="17"/>
      <c r="Q21" s="17"/>
      <c r="R21" s="17"/>
      <c r="S21" s="17"/>
      <c r="T21" s="17"/>
      <c r="U21" s="17"/>
      <c r="V21" s="17"/>
      <c r="W21" s="17"/>
      <c r="X21" s="30"/>
      <c r="Y21" s="30"/>
      <c r="Z21" s="30"/>
    </row>
    <row r="22" s="22" customFormat="true" ht="33" hidden="false" customHeight="true" outlineLevel="0" collapsed="false">
      <c r="A22" s="113" t="s">
        <v>23</v>
      </c>
      <c r="B22" s="114" t="s">
        <v>23</v>
      </c>
      <c r="C22" s="114" t="s">
        <v>23</v>
      </c>
      <c r="D22" s="114" t="s">
        <v>23</v>
      </c>
      <c r="E22" s="114" t="s">
        <v>23</v>
      </c>
      <c r="F22" s="114" t="s">
        <v>23</v>
      </c>
      <c r="G22" s="114" t="s">
        <v>23</v>
      </c>
      <c r="H22" s="114" t="s">
        <v>23</v>
      </c>
      <c r="I22" s="114" t="s">
        <v>23</v>
      </c>
      <c r="J22" s="114" t="s">
        <v>23</v>
      </c>
      <c r="K22" s="114" t="s">
        <v>23</v>
      </c>
      <c r="L22" s="114" t="s">
        <v>23</v>
      </c>
      <c r="M22" s="114" t="s">
        <v>23</v>
      </c>
      <c r="N22" s="114" t="s">
        <v>23</v>
      </c>
      <c r="O22" s="114" t="s">
        <v>23</v>
      </c>
      <c r="P22" s="17"/>
      <c r="Q22" s="17"/>
      <c r="R22" s="17"/>
      <c r="S22" s="17"/>
      <c r="T22" s="17"/>
      <c r="U22" s="17"/>
      <c r="V22" s="30"/>
      <c r="W22" s="30"/>
      <c r="X22" s="30"/>
      <c r="Y22" s="30"/>
      <c r="Z22" s="30"/>
    </row>
    <row r="23" customFormat="false" ht="15" hidden="false" customHeight="false" outlineLevel="0" collapsed="false">
      <c r="A23" s="42"/>
      <c r="B23" s="42"/>
      <c r="C23" s="42"/>
      <c r="D23" s="42"/>
      <c r="E23" s="42"/>
      <c r="F23" s="42"/>
      <c r="G23" s="42"/>
      <c r="H23" s="42"/>
      <c r="I23" s="42"/>
      <c r="J23" s="42"/>
      <c r="K23" s="42"/>
      <c r="L23" s="42"/>
      <c r="M23" s="42"/>
      <c r="N23" s="42"/>
      <c r="O23" s="42"/>
      <c r="P23" s="42"/>
      <c r="Q23" s="42"/>
      <c r="R23" s="42"/>
      <c r="S23" s="42"/>
      <c r="T23" s="42"/>
      <c r="U23" s="42"/>
      <c r="V23" s="42"/>
      <c r="W23" s="42"/>
      <c r="X23" s="42"/>
      <c r="Y23" s="42"/>
      <c r="Z23" s="42"/>
    </row>
    <row r="24" customFormat="false" ht="15" hidden="false" customHeight="false" outlineLevel="0" collapsed="false">
      <c r="A24" s="42"/>
      <c r="B24" s="42"/>
      <c r="C24" s="42"/>
      <c r="D24" s="42"/>
      <c r="E24" s="42"/>
      <c r="F24" s="42"/>
      <c r="G24" s="42"/>
      <c r="H24" s="42"/>
      <c r="I24" s="42"/>
      <c r="J24" s="42"/>
      <c r="K24" s="42"/>
      <c r="L24" s="42"/>
      <c r="M24" s="42"/>
      <c r="N24" s="42"/>
      <c r="O24" s="42"/>
      <c r="P24" s="42"/>
      <c r="Q24" s="42"/>
      <c r="R24" s="42"/>
      <c r="S24" s="42"/>
      <c r="T24" s="42"/>
      <c r="U24" s="42"/>
      <c r="V24" s="42"/>
      <c r="W24" s="42"/>
      <c r="X24" s="42"/>
      <c r="Y24" s="42"/>
      <c r="Z24" s="42"/>
    </row>
    <row r="25" customFormat="false" ht="15" hidden="false" customHeight="false" outlineLevel="0" collapsed="false">
      <c r="A25" s="42"/>
      <c r="B25" s="42"/>
      <c r="C25" s="42"/>
      <c r="D25" s="42"/>
      <c r="E25" s="42"/>
      <c r="F25" s="42"/>
      <c r="G25" s="42"/>
      <c r="H25" s="42"/>
      <c r="I25" s="42"/>
      <c r="J25" s="42"/>
      <c r="K25" s="42"/>
      <c r="L25" s="42"/>
      <c r="M25" s="42"/>
      <c r="N25" s="42"/>
      <c r="O25" s="42"/>
      <c r="P25" s="42"/>
      <c r="Q25" s="42"/>
      <c r="R25" s="42"/>
      <c r="S25" s="42"/>
      <c r="T25" s="42"/>
      <c r="U25" s="42"/>
      <c r="V25" s="42"/>
      <c r="W25" s="42"/>
      <c r="X25" s="42"/>
      <c r="Y25" s="42"/>
      <c r="Z25" s="42"/>
    </row>
    <row r="26" customFormat="false" ht="15" hidden="false" customHeight="false" outlineLevel="0" collapsed="false">
      <c r="A26" s="42"/>
      <c r="B26" s="42"/>
      <c r="C26" s="42"/>
      <c r="D26" s="42"/>
      <c r="E26" s="42"/>
      <c r="F26" s="42"/>
      <c r="G26" s="42"/>
      <c r="H26" s="42"/>
      <c r="I26" s="42"/>
      <c r="J26" s="42"/>
      <c r="K26" s="42"/>
      <c r="L26" s="42"/>
      <c r="M26" s="42"/>
      <c r="N26" s="42"/>
      <c r="O26" s="42"/>
      <c r="P26" s="42"/>
      <c r="Q26" s="42"/>
      <c r="R26" s="42"/>
      <c r="S26" s="42"/>
      <c r="T26" s="42"/>
      <c r="U26" s="42"/>
      <c r="V26" s="42"/>
      <c r="W26" s="42"/>
      <c r="X26" s="42"/>
      <c r="Y26" s="42"/>
      <c r="Z26" s="42"/>
    </row>
    <row r="27" customFormat="false" ht="15" hidden="false" customHeight="false" outlineLevel="0" collapsed="false">
      <c r="A27" s="42"/>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customFormat="false" ht="15" hidden="false" customHeight="false" outlineLevel="0" collapsed="false">
      <c r="A28" s="42"/>
      <c r="B28" s="42"/>
      <c r="C28" s="42"/>
      <c r="D28" s="42"/>
      <c r="E28" s="42"/>
      <c r="F28" s="42"/>
      <c r="G28" s="42"/>
      <c r="H28" s="42"/>
      <c r="I28" s="42"/>
      <c r="J28" s="42"/>
      <c r="K28" s="42"/>
      <c r="L28" s="42"/>
      <c r="M28" s="42"/>
      <c r="N28" s="42"/>
      <c r="O28" s="42"/>
      <c r="P28" s="42"/>
      <c r="Q28" s="42"/>
      <c r="R28" s="42"/>
      <c r="S28" s="42"/>
      <c r="T28" s="42"/>
      <c r="U28" s="42"/>
      <c r="V28" s="42"/>
      <c r="W28" s="42"/>
      <c r="X28" s="42"/>
      <c r="Y28" s="42"/>
      <c r="Z28" s="42"/>
    </row>
    <row r="29" customFormat="false" ht="15" hidden="false" customHeight="false" outlineLevel="0" collapsed="false">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customFormat="false" ht="15" hidden="false" customHeight="false" outlineLevel="0" collapsed="false">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42"/>
    </row>
    <row r="31" customFormat="false" ht="15" hidden="false" customHeight="false" outlineLevel="0" collapsed="false">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row>
    <row r="32" customFormat="false" ht="15" hidden="false" customHeight="false" outlineLevel="0" collapsed="false">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42"/>
    </row>
    <row r="33" customFormat="false" ht="15" hidden="false" customHeight="false" outlineLevel="0" collapsed="false">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42"/>
    </row>
    <row r="34" customFormat="false" ht="15" hidden="false" customHeight="false" outlineLevel="0" collapsed="false">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42"/>
    </row>
    <row r="35" customFormat="false" ht="15" hidden="false" customHeight="false" outlineLevel="0" collapsed="false">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42"/>
    </row>
    <row r="36" customFormat="false" ht="15" hidden="false" customHeight="false" outlineLevel="0" collapsed="false">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42"/>
    </row>
    <row r="37" customFormat="false" ht="15" hidden="false" customHeight="false" outlineLevel="0" collapsed="false">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42"/>
    </row>
    <row r="38" customFormat="false" ht="15" hidden="false" customHeight="false" outlineLevel="0" collapsed="false">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42"/>
    </row>
    <row r="39" customFormat="false" ht="15" hidden="false" customHeight="false" outlineLevel="0" collapsed="false">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row>
    <row r="40" customFormat="false" ht="15" hidden="false" customHeight="false" outlineLevel="0" collapsed="false">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42"/>
    </row>
    <row r="41" customFormat="false" ht="15" hidden="false" customHeight="false" outlineLevel="0" collapsed="false">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42"/>
    </row>
    <row r="42" customFormat="false" ht="15" hidden="false" customHeight="false" outlineLevel="0" collapsed="false">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42"/>
    </row>
    <row r="43" customFormat="false" ht="15" hidden="false" customHeight="false" outlineLevel="0" collapsed="false">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42"/>
    </row>
    <row r="44" customFormat="false" ht="15" hidden="false" customHeight="false" outlineLevel="0" collapsed="false">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row>
    <row r="45" customFormat="false" ht="15" hidden="false" customHeight="false" outlineLevel="0" collapsed="false">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customFormat="false" ht="15" hidden="false" customHeight="false" outlineLevel="0" collapsed="false">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row>
    <row r="47" customFormat="false" ht="15" hidden="false" customHeight="false" outlineLevel="0" collapsed="false">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customFormat="false" ht="15" hidden="false" customHeight="false" outlineLevel="0" collapsed="false">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42"/>
    </row>
    <row r="49" customFormat="false" ht="15" hidden="false" customHeight="false" outlineLevel="0" collapsed="false">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42"/>
    </row>
    <row r="50" customFormat="false" ht="15" hidden="false" customHeight="false" outlineLevel="0" collapsed="false">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42"/>
    </row>
    <row r="51" customFormat="false" ht="15" hidden="false" customHeight="false" outlineLevel="0" collapsed="false">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42"/>
    </row>
    <row r="52" customFormat="false" ht="15" hidden="false" customHeight="false" outlineLevel="0" collapsed="false">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42"/>
    </row>
    <row r="53" customFormat="false" ht="15" hidden="false" customHeight="false" outlineLevel="0" collapsed="false">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customFormat="false" ht="15" hidden="false" customHeight="false" outlineLevel="0" collapsed="false">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42"/>
    </row>
    <row r="55" customFormat="false" ht="15" hidden="false" customHeight="false" outlineLevel="0" collapsed="false">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row>
    <row r="56" customFormat="false" ht="15" hidden="false" customHeight="false" outlineLevel="0" collapsed="false">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row>
    <row r="57" customFormat="false" ht="15" hidden="false" customHeight="false" outlineLevel="0" collapsed="false">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customFormat="false" ht="15" hidden="false" customHeight="false" outlineLevel="0" collapsed="false">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42"/>
    </row>
    <row r="59" customFormat="false" ht="15" hidden="false" customHeight="false" outlineLevel="0" collapsed="false">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42"/>
    </row>
    <row r="60" customFormat="false" ht="15" hidden="false" customHeight="false" outlineLevel="0" collapsed="false">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42"/>
    </row>
    <row r="61" customFormat="false" ht="15" hidden="false" customHeight="false" outlineLevel="0" collapsed="false">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42"/>
    </row>
    <row r="62" customFormat="false" ht="15" hidden="false" customHeight="false" outlineLevel="0" collapsed="false">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row>
    <row r="63" customFormat="false" ht="15" hidden="false" customHeight="false" outlineLevel="0" collapsed="false">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customFormat="false" ht="15" hidden="false" customHeight="false" outlineLevel="0" collapsed="false">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42"/>
    </row>
    <row r="65" customFormat="false" ht="15" hidden="false" customHeight="false" outlineLevel="0" collapsed="false">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42"/>
    </row>
    <row r="66" customFormat="false" ht="15" hidden="false" customHeight="false" outlineLevel="0" collapsed="false">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42"/>
    </row>
    <row r="67" customFormat="false" ht="15" hidden="false" customHeight="false" outlineLevel="0" collapsed="false">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row>
    <row r="68" customFormat="false" ht="15" hidden="false" customHeight="false" outlineLevel="0" collapsed="false">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42"/>
    </row>
    <row r="69" customFormat="false" ht="15" hidden="false" customHeight="false" outlineLevel="0" collapsed="false">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42"/>
    </row>
    <row r="70" customFormat="false" ht="15" hidden="false" customHeight="false" outlineLevel="0" collapsed="false">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42"/>
    </row>
    <row r="71" customFormat="false" ht="15" hidden="false" customHeight="false" outlineLevel="0" collapsed="false">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customFormat="false" ht="15" hidden="false" customHeight="false" outlineLevel="0" collapsed="false">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42"/>
    </row>
    <row r="73" customFormat="false" ht="15" hidden="false" customHeight="false" outlineLevel="0" collapsed="false">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42"/>
    </row>
    <row r="74" customFormat="false" ht="15" hidden="false" customHeight="false" outlineLevel="0" collapsed="false">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42"/>
    </row>
    <row r="75" customFormat="false" ht="15" hidden="false" customHeight="false" outlineLevel="0" collapsed="false">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42"/>
    </row>
    <row r="76" customFormat="false" ht="15" hidden="false" customHeight="false" outlineLevel="0" collapsed="false">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42"/>
    </row>
    <row r="77" customFormat="false" ht="15" hidden="false" customHeight="false" outlineLevel="0" collapsed="false">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42"/>
    </row>
    <row r="78" customFormat="false" ht="15" hidden="false" customHeight="false" outlineLevel="0" collapsed="false">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42"/>
    </row>
    <row r="79" customFormat="false" ht="15" hidden="false" customHeight="false" outlineLevel="0" collapsed="false">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42"/>
    </row>
    <row r="80" customFormat="false" ht="15" hidden="false" customHeight="false" outlineLevel="0" collapsed="false">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42"/>
    </row>
    <row r="81" customFormat="false" ht="15" hidden="false" customHeight="false" outlineLevel="0" collapsed="false">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42"/>
    </row>
    <row r="82" customFormat="false" ht="15" hidden="false" customHeight="false" outlineLevel="0" collapsed="false">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42"/>
    </row>
    <row r="83" customFormat="false" ht="15" hidden="false" customHeight="false" outlineLevel="0" collapsed="false">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42"/>
    </row>
    <row r="84" customFormat="false" ht="15" hidden="false" customHeight="false" outlineLevel="0" collapsed="false">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42"/>
    </row>
    <row r="85" customFormat="false" ht="15" hidden="false" customHeight="false" outlineLevel="0" collapsed="false">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42"/>
    </row>
    <row r="86" customFormat="false" ht="15" hidden="false" customHeight="false" outlineLevel="0" collapsed="false">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42"/>
    </row>
    <row r="87" customFormat="false" ht="15" hidden="false" customHeight="false" outlineLevel="0" collapsed="false">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42"/>
    </row>
    <row r="88" customFormat="false" ht="15" hidden="false" customHeight="false" outlineLevel="0" collapsed="false">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42"/>
    </row>
    <row r="89" customFormat="false" ht="15" hidden="false" customHeight="false" outlineLevel="0" collapsed="false">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42"/>
    </row>
    <row r="90" customFormat="false" ht="15" hidden="false" customHeight="false" outlineLevel="0" collapsed="false">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42"/>
    </row>
    <row r="91" customFormat="false" ht="15" hidden="false" customHeight="false" outlineLevel="0" collapsed="false">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42"/>
    </row>
    <row r="92" customFormat="false" ht="15" hidden="false" customHeight="false" outlineLevel="0" collapsed="false">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42"/>
    </row>
    <row r="93" customFormat="false" ht="15" hidden="false" customHeight="false" outlineLevel="0" collapsed="false">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42"/>
    </row>
    <row r="94" customFormat="false" ht="15" hidden="false" customHeight="false" outlineLevel="0" collapsed="false">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42"/>
    </row>
    <row r="95" customFormat="false" ht="15" hidden="false" customHeight="false" outlineLevel="0" collapsed="false">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42"/>
    </row>
    <row r="96" customFormat="false" ht="15" hidden="false" customHeight="false" outlineLevel="0" collapsed="false">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42"/>
    </row>
    <row r="97" customFormat="false" ht="15" hidden="false" customHeight="false" outlineLevel="0" collapsed="false">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42"/>
    </row>
    <row r="98" customFormat="false" ht="15" hidden="false" customHeight="false" outlineLevel="0" collapsed="false">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42"/>
    </row>
    <row r="99" customFormat="false" ht="15" hidden="false" customHeight="false" outlineLevel="0" collapsed="false">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42"/>
    </row>
    <row r="100" customFormat="false" ht="15" hidden="false" customHeight="false" outlineLevel="0" collapsed="false">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42"/>
    </row>
    <row r="101" customFormat="false" ht="15" hidden="false" customHeight="false" outlineLevel="0" collapsed="false">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row>
    <row r="102" customFormat="false" ht="15" hidden="false" customHeight="false" outlineLevel="0" collapsed="false">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42"/>
    </row>
    <row r="103" customFormat="false" ht="15" hidden="false" customHeight="false" outlineLevel="0" collapsed="false">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42"/>
    </row>
    <row r="104" customFormat="false" ht="15" hidden="false" customHeight="false" outlineLevel="0" collapsed="false">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42"/>
    </row>
    <row r="105" customFormat="false" ht="15" hidden="false" customHeight="false" outlineLevel="0" collapsed="false">
      <c r="A105" s="42"/>
      <c r="B105" s="42"/>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row>
    <row r="106" customFormat="false" ht="15" hidden="false" customHeight="false" outlineLevel="0" collapsed="false">
      <c r="A106" s="42"/>
      <c r="B106" s="42"/>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row>
    <row r="107" customFormat="false" ht="15" hidden="false" customHeight="false" outlineLevel="0" collapsed="false">
      <c r="A107" s="42"/>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row>
    <row r="108" customFormat="false" ht="15" hidden="false" customHeight="false" outlineLevel="0" collapsed="false">
      <c r="A108" s="42"/>
      <c r="B108" s="42"/>
      <c r="C108" s="42"/>
      <c r="D108" s="42"/>
      <c r="E108" s="42"/>
      <c r="F108" s="42"/>
      <c r="G108" s="42"/>
      <c r="H108" s="42"/>
      <c r="I108" s="42"/>
      <c r="J108" s="42"/>
      <c r="K108" s="42"/>
      <c r="L108" s="42"/>
      <c r="M108" s="42"/>
      <c r="N108" s="42"/>
      <c r="O108" s="42"/>
      <c r="P108" s="42"/>
      <c r="Q108" s="42"/>
      <c r="R108" s="42"/>
      <c r="S108" s="42"/>
      <c r="T108" s="42"/>
      <c r="U108" s="42"/>
      <c r="V108" s="42"/>
      <c r="W108" s="42"/>
      <c r="X108" s="42"/>
      <c r="Y108" s="42"/>
      <c r="Z108" s="42"/>
    </row>
    <row r="109" customFormat="false" ht="15" hidden="false" customHeight="false" outlineLevel="0" collapsed="false">
      <c r="A109" s="42"/>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row>
    <row r="110" customFormat="false" ht="15" hidden="false" customHeight="false" outlineLevel="0" collapsed="false">
      <c r="A110" s="42"/>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row>
    <row r="111" customFormat="false" ht="15" hidden="false" customHeight="false" outlineLevel="0" collapsed="false">
      <c r="A111" s="42"/>
      <c r="B111" s="42"/>
      <c r="C111" s="42"/>
      <c r="D111" s="42"/>
      <c r="E111" s="42"/>
      <c r="F111" s="42"/>
      <c r="G111" s="42"/>
      <c r="H111" s="42"/>
      <c r="I111" s="42"/>
      <c r="J111" s="42"/>
      <c r="K111" s="42"/>
      <c r="L111" s="42"/>
      <c r="M111" s="42"/>
      <c r="N111" s="42"/>
      <c r="O111" s="42"/>
      <c r="P111" s="42"/>
      <c r="Q111" s="42"/>
      <c r="R111" s="42"/>
      <c r="S111" s="42"/>
      <c r="T111" s="42"/>
      <c r="U111" s="42"/>
      <c r="V111" s="42"/>
      <c r="W111" s="42"/>
      <c r="X111" s="42"/>
      <c r="Y111" s="42"/>
      <c r="Z111" s="42"/>
    </row>
    <row r="112" customFormat="false" ht="15" hidden="false" customHeight="false" outlineLevel="0" collapsed="false">
      <c r="A112" s="42"/>
      <c r="B112" s="42"/>
      <c r="C112" s="42"/>
      <c r="D112" s="42"/>
      <c r="E112" s="42"/>
      <c r="F112" s="42"/>
      <c r="G112" s="42"/>
      <c r="H112" s="42"/>
      <c r="I112" s="42"/>
      <c r="J112" s="42"/>
      <c r="K112" s="42"/>
      <c r="L112" s="42"/>
      <c r="M112" s="42"/>
      <c r="N112" s="42"/>
      <c r="O112" s="42"/>
      <c r="P112" s="42"/>
      <c r="Q112" s="42"/>
      <c r="R112" s="42"/>
      <c r="S112" s="42"/>
      <c r="T112" s="42"/>
      <c r="U112" s="42"/>
      <c r="V112" s="42"/>
      <c r="W112" s="42"/>
      <c r="X112" s="42"/>
      <c r="Y112" s="42"/>
      <c r="Z112" s="42"/>
    </row>
    <row r="113" customFormat="false" ht="15" hidden="false" customHeight="false" outlineLevel="0" collapsed="false">
      <c r="A113" s="42"/>
      <c r="B113" s="42"/>
      <c r="C113" s="42"/>
      <c r="D113" s="42"/>
      <c r="E113" s="42"/>
      <c r="F113" s="42"/>
      <c r="G113" s="42"/>
      <c r="H113" s="42"/>
      <c r="I113" s="42"/>
      <c r="J113" s="42"/>
      <c r="K113" s="42"/>
      <c r="L113" s="42"/>
      <c r="M113" s="42"/>
      <c r="N113" s="42"/>
      <c r="O113" s="42"/>
      <c r="P113" s="42"/>
      <c r="Q113" s="42"/>
      <c r="R113" s="42"/>
      <c r="S113" s="42"/>
      <c r="T113" s="42"/>
      <c r="U113" s="42"/>
      <c r="V113" s="42"/>
      <c r="W113" s="42"/>
      <c r="X113" s="42"/>
      <c r="Y113" s="42"/>
      <c r="Z113" s="42"/>
    </row>
    <row r="114" customFormat="false" ht="15" hidden="false" customHeight="false" outlineLevel="0" collapsed="false">
      <c r="A114" s="42"/>
      <c r="B114" s="42"/>
      <c r="C114" s="42"/>
      <c r="D114" s="42"/>
      <c r="E114" s="42"/>
      <c r="F114" s="42"/>
      <c r="G114" s="42"/>
      <c r="H114" s="42"/>
      <c r="I114" s="42"/>
      <c r="J114" s="42"/>
      <c r="K114" s="42"/>
      <c r="L114" s="42"/>
      <c r="M114" s="42"/>
      <c r="N114" s="42"/>
      <c r="O114" s="42"/>
      <c r="P114" s="42"/>
      <c r="Q114" s="42"/>
      <c r="R114" s="42"/>
      <c r="S114" s="42"/>
      <c r="T114" s="42"/>
      <c r="U114" s="42"/>
      <c r="V114" s="42"/>
      <c r="W114" s="42"/>
      <c r="X114" s="42"/>
      <c r="Y114" s="42"/>
      <c r="Z114" s="42"/>
    </row>
    <row r="115" customFormat="false" ht="15" hidden="false" customHeight="false" outlineLevel="0" collapsed="false">
      <c r="A115" s="42"/>
      <c r="B115" s="42"/>
      <c r="C115" s="42"/>
      <c r="D115" s="42"/>
      <c r="E115" s="42"/>
      <c r="F115" s="42"/>
      <c r="G115" s="42"/>
      <c r="H115" s="42"/>
      <c r="I115" s="42"/>
      <c r="J115" s="42"/>
      <c r="K115" s="42"/>
      <c r="L115" s="42"/>
      <c r="M115" s="42"/>
      <c r="N115" s="42"/>
      <c r="O115" s="42"/>
      <c r="P115" s="42"/>
      <c r="Q115" s="42"/>
      <c r="R115" s="42"/>
      <c r="S115" s="42"/>
      <c r="T115" s="42"/>
      <c r="U115" s="42"/>
      <c r="V115" s="42"/>
      <c r="W115" s="42"/>
      <c r="X115" s="42"/>
      <c r="Y115" s="42"/>
      <c r="Z115" s="42"/>
    </row>
    <row r="116" customFormat="false" ht="15" hidden="false" customHeight="false" outlineLevel="0" collapsed="false">
      <c r="A116" s="42"/>
      <c r="B116" s="42"/>
      <c r="C116" s="42"/>
      <c r="D116" s="42"/>
      <c r="E116" s="42"/>
      <c r="F116" s="42"/>
      <c r="G116" s="42"/>
      <c r="H116" s="42"/>
      <c r="I116" s="42"/>
      <c r="J116" s="42"/>
      <c r="K116" s="42"/>
      <c r="L116" s="42"/>
      <c r="M116" s="42"/>
      <c r="N116" s="42"/>
      <c r="O116" s="42"/>
      <c r="P116" s="42"/>
      <c r="Q116" s="42"/>
      <c r="R116" s="42"/>
      <c r="S116" s="42"/>
      <c r="T116" s="42"/>
      <c r="U116" s="42"/>
      <c r="V116" s="42"/>
      <c r="W116" s="42"/>
      <c r="X116" s="42"/>
      <c r="Y116" s="42"/>
      <c r="Z116" s="42"/>
    </row>
    <row r="117" customFormat="false" ht="15" hidden="false" customHeight="false" outlineLevel="0" collapsed="false">
      <c r="A117" s="42"/>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row>
    <row r="118" customFormat="false" ht="15" hidden="false" customHeight="false" outlineLevel="0" collapsed="false">
      <c r="A118" s="42"/>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row>
    <row r="119" customFormat="false" ht="15" hidden="false" customHeight="false" outlineLevel="0" collapsed="false">
      <c r="A119" s="42"/>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row>
    <row r="120" customFormat="false" ht="15" hidden="false" customHeight="false" outlineLevel="0" collapsed="false">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row>
    <row r="121" customFormat="false" ht="15" hidden="false" customHeight="false" outlineLevel="0" collapsed="false">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row>
    <row r="122" customFormat="false" ht="15" hidden="false" customHeight="false" outlineLevel="0" collapsed="false">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customFormat="false" ht="15" hidden="false" customHeight="false" outlineLevel="0" collapsed="false">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customFormat="false" ht="15" hidden="false" customHeight="false" outlineLevel="0" collapsed="false">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row>
    <row r="125" customFormat="false" ht="15" hidden="false" customHeight="false" outlineLevel="0" collapsed="false">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row>
    <row r="126" customFormat="false" ht="15" hidden="false" customHeight="false" outlineLevel="0" collapsed="false">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row>
    <row r="127" customFormat="false" ht="15" hidden="false" customHeight="false" outlineLevel="0" collapsed="false">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row>
    <row r="128" customFormat="false" ht="15" hidden="false" customHeight="false" outlineLevel="0" collapsed="false">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row>
    <row r="129" customFormat="false" ht="15" hidden="false" customHeight="false" outlineLevel="0" collapsed="false">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row>
    <row r="130" customFormat="false" ht="15" hidden="false" customHeight="false" outlineLevel="0" collapsed="false">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row>
    <row r="131" customFormat="false" ht="15" hidden="false" customHeight="false" outlineLevel="0" collapsed="false">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row>
    <row r="132" customFormat="false" ht="15" hidden="false" customHeight="false" outlineLevel="0" collapsed="false">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row>
    <row r="133" customFormat="false" ht="15" hidden="false" customHeight="false" outlineLevel="0" collapsed="false">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row>
    <row r="134" customFormat="false" ht="15" hidden="false" customHeight="false" outlineLevel="0" collapsed="false">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row>
    <row r="135" customFormat="false" ht="15" hidden="false" customHeight="false" outlineLevel="0" collapsed="false">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row>
    <row r="136" customFormat="false" ht="15" hidden="false" customHeight="false" outlineLevel="0" collapsed="false">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customFormat="false" ht="15" hidden="false" customHeight="false" outlineLevel="0" collapsed="false">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row>
    <row r="138" customFormat="false" ht="15" hidden="false" customHeight="false" outlineLevel="0" collapsed="false">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row>
    <row r="139" customFormat="false" ht="15" hidden="false" customHeight="false" outlineLevel="0" collapsed="false">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row>
    <row r="140" customFormat="false" ht="15" hidden="false" customHeight="false" outlineLevel="0" collapsed="false">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row>
    <row r="141" customFormat="false" ht="15" hidden="false" customHeight="false" outlineLevel="0" collapsed="false">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row>
    <row r="142" customFormat="false" ht="15" hidden="false" customHeight="false" outlineLevel="0" collapsed="false">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row>
    <row r="143" customFormat="false" ht="15" hidden="false" customHeight="false" outlineLevel="0" collapsed="false">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row>
    <row r="144" customFormat="false" ht="15" hidden="false" customHeight="false" outlineLevel="0" collapsed="false">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row>
    <row r="145" customFormat="false" ht="15" hidden="false" customHeight="false" outlineLevel="0" collapsed="false">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row>
    <row r="146" customFormat="false" ht="15" hidden="false" customHeight="false" outlineLevel="0" collapsed="false">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row>
    <row r="147" customFormat="false" ht="15" hidden="false" customHeight="false" outlineLevel="0" collapsed="false">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row>
    <row r="148" customFormat="false" ht="15" hidden="false" customHeight="false" outlineLevel="0" collapsed="false">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row>
    <row r="149" customFormat="false" ht="15" hidden="false" customHeight="false" outlineLevel="0" collapsed="false">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row>
    <row r="150" customFormat="false" ht="15" hidden="false" customHeight="false" outlineLevel="0" collapsed="false">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row>
    <row r="151" customFormat="false" ht="15" hidden="false" customHeight="false" outlineLevel="0" collapsed="false">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row>
    <row r="152" customFormat="false" ht="15" hidden="false" customHeight="false" outlineLevel="0" collapsed="false">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row>
    <row r="153" customFormat="false" ht="15" hidden="false" customHeight="false" outlineLevel="0" collapsed="false">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row>
    <row r="154" customFormat="false" ht="15" hidden="false" customHeight="false" outlineLevel="0" collapsed="false">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row>
    <row r="155" customFormat="false" ht="15" hidden="false" customHeight="false" outlineLevel="0" collapsed="false">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row>
    <row r="156" customFormat="false" ht="15" hidden="false" customHeight="false" outlineLevel="0" collapsed="false">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row>
    <row r="157" customFormat="false" ht="15" hidden="false" customHeight="false" outlineLevel="0" collapsed="false">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row>
    <row r="158" customFormat="false" ht="15" hidden="false" customHeight="false" outlineLevel="0" collapsed="false">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row>
    <row r="159" customFormat="false" ht="15" hidden="false" customHeight="false" outlineLevel="0" collapsed="false">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row>
    <row r="160" customFormat="false" ht="15" hidden="false" customHeight="false" outlineLevel="0" collapsed="false">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row>
    <row r="161" customFormat="false" ht="15" hidden="false" customHeight="false" outlineLevel="0" collapsed="false">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row>
    <row r="162" customFormat="false" ht="15" hidden="false" customHeight="false" outlineLevel="0" collapsed="false">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row>
    <row r="163" customFormat="false" ht="15" hidden="false" customHeight="false" outlineLevel="0" collapsed="false">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row>
    <row r="164" customFormat="false" ht="15" hidden="false" customHeight="false" outlineLevel="0" collapsed="false">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row>
    <row r="165" customFormat="false" ht="15" hidden="false" customHeight="false" outlineLevel="0" collapsed="false">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row>
    <row r="166" customFormat="false" ht="15" hidden="false" customHeight="false" outlineLevel="0" collapsed="false">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row>
    <row r="167" customFormat="false" ht="15" hidden="false" customHeight="false" outlineLevel="0" collapsed="false">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row>
    <row r="168" customFormat="false" ht="15" hidden="false" customHeight="false" outlineLevel="0" collapsed="false">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row>
    <row r="169" customFormat="false" ht="15" hidden="false" customHeight="false" outlineLevel="0" collapsed="false">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row>
    <row r="170" customFormat="false" ht="15" hidden="false" customHeight="false" outlineLevel="0" collapsed="false">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row>
    <row r="171" customFormat="false" ht="15" hidden="false" customHeight="false" outlineLevel="0" collapsed="false">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row>
    <row r="172" customFormat="false" ht="15" hidden="false" customHeight="false" outlineLevel="0" collapsed="false">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row>
    <row r="173" customFormat="false" ht="15" hidden="false" customHeight="false" outlineLevel="0" collapsed="false">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row>
    <row r="174" customFormat="false" ht="15" hidden="false" customHeight="false" outlineLevel="0" collapsed="false">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row>
    <row r="175" customFormat="false" ht="15" hidden="false" customHeight="false" outlineLevel="0" collapsed="false">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customFormat="false" ht="15" hidden="false" customHeight="false" outlineLevel="0" collapsed="false">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row>
    <row r="177" customFormat="false" ht="15" hidden="false" customHeight="false" outlineLevel="0" collapsed="false">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row>
    <row r="178" customFormat="false" ht="15" hidden="false" customHeight="false" outlineLevel="0" collapsed="false">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row>
    <row r="179" customFormat="false" ht="15" hidden="false" customHeight="false" outlineLevel="0" collapsed="false">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row>
    <row r="180" customFormat="false" ht="15" hidden="false" customHeight="false" outlineLevel="0" collapsed="false">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row>
    <row r="181" customFormat="false" ht="15" hidden="false" customHeight="false" outlineLevel="0" collapsed="false">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row>
    <row r="182" customFormat="false" ht="15" hidden="false" customHeight="false" outlineLevel="0" collapsed="false">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row>
    <row r="183" customFormat="false" ht="15" hidden="false" customHeight="false" outlineLevel="0" collapsed="false">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row>
    <row r="184" customFormat="false" ht="15" hidden="false" customHeight="false" outlineLevel="0" collapsed="false">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row>
    <row r="185" customFormat="false" ht="15" hidden="false" customHeight="false" outlineLevel="0" collapsed="false">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row>
    <row r="186" customFormat="false" ht="15" hidden="false" customHeight="false" outlineLevel="0" collapsed="false">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row>
    <row r="187" customFormat="false" ht="15" hidden="false" customHeight="false" outlineLevel="0" collapsed="false">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row>
    <row r="188" customFormat="false" ht="15" hidden="false" customHeight="false" outlineLevel="0" collapsed="false">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row>
    <row r="189" customFormat="false" ht="15" hidden="false" customHeight="false" outlineLevel="0" collapsed="false">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row>
    <row r="190" customFormat="false" ht="15" hidden="false" customHeight="false" outlineLevel="0" collapsed="false">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row>
    <row r="191" customFormat="false" ht="15" hidden="false" customHeight="false" outlineLevel="0" collapsed="false">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row>
    <row r="192" customFormat="false" ht="15" hidden="false" customHeight="false" outlineLevel="0" collapsed="false">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row>
    <row r="193" customFormat="false" ht="15" hidden="false" customHeight="false" outlineLevel="0" collapsed="false">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row>
    <row r="194" customFormat="false" ht="15" hidden="false" customHeight="false" outlineLevel="0" collapsed="false">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row>
    <row r="195" customFormat="false" ht="15" hidden="false" customHeight="false" outlineLevel="0" collapsed="false">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row>
    <row r="196" customFormat="false" ht="15" hidden="false" customHeight="false" outlineLevel="0" collapsed="false">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row>
    <row r="197" customFormat="false" ht="15" hidden="false" customHeight="false" outlineLevel="0" collapsed="false">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row>
    <row r="198" customFormat="false" ht="15" hidden="false" customHeight="false" outlineLevel="0" collapsed="false">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row>
    <row r="199" customFormat="false" ht="15" hidden="false" customHeight="false" outlineLevel="0" collapsed="false">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row>
    <row r="200" customFormat="false" ht="15" hidden="false" customHeight="false" outlineLevel="0" collapsed="false">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row>
    <row r="201" customFormat="false" ht="15" hidden="false" customHeight="false" outlineLevel="0" collapsed="false">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row>
    <row r="202" customFormat="false" ht="15" hidden="false" customHeight="false" outlineLevel="0" collapsed="false">
      <c r="A202" s="42"/>
      <c r="B202" s="42"/>
      <c r="C202" s="42"/>
      <c r="D202" s="42"/>
      <c r="E202" s="42"/>
      <c r="F202" s="42"/>
      <c r="G202" s="42"/>
      <c r="H202" s="42"/>
      <c r="I202" s="42"/>
      <c r="J202" s="42"/>
      <c r="K202" s="42"/>
      <c r="L202" s="42"/>
      <c r="M202" s="42"/>
      <c r="N202" s="42"/>
      <c r="O202" s="42"/>
      <c r="P202" s="42"/>
      <c r="Q202" s="42"/>
      <c r="R202" s="42"/>
      <c r="S202" s="42"/>
      <c r="T202" s="42"/>
      <c r="U202" s="42"/>
      <c r="V202" s="42"/>
      <c r="W202" s="42"/>
      <c r="X202" s="42"/>
      <c r="Y202" s="42"/>
      <c r="Z202" s="42"/>
    </row>
    <row r="203" customFormat="false" ht="15" hidden="false" customHeight="false" outlineLevel="0" collapsed="false">
      <c r="A203" s="42"/>
      <c r="B203" s="42"/>
      <c r="C203" s="42"/>
      <c r="D203" s="42"/>
      <c r="E203" s="42"/>
      <c r="F203" s="42"/>
      <c r="G203" s="42"/>
      <c r="H203" s="42"/>
      <c r="I203" s="42"/>
      <c r="J203" s="42"/>
      <c r="K203" s="42"/>
      <c r="L203" s="42"/>
      <c r="M203" s="42"/>
      <c r="N203" s="42"/>
      <c r="O203" s="42"/>
      <c r="P203" s="42"/>
      <c r="Q203" s="42"/>
      <c r="R203" s="42"/>
      <c r="S203" s="42"/>
      <c r="T203" s="42"/>
      <c r="U203" s="42"/>
      <c r="V203" s="42"/>
      <c r="W203" s="42"/>
      <c r="X203" s="42"/>
      <c r="Y203" s="42"/>
      <c r="Z203" s="42"/>
    </row>
    <row r="204" customFormat="false" ht="15" hidden="false" customHeight="false" outlineLevel="0" collapsed="false">
      <c r="A204" s="42"/>
      <c r="B204" s="42"/>
      <c r="C204" s="42"/>
      <c r="D204" s="42"/>
      <c r="E204" s="42"/>
      <c r="F204" s="42"/>
      <c r="G204" s="42"/>
      <c r="H204" s="42"/>
      <c r="I204" s="42"/>
      <c r="J204" s="42"/>
      <c r="K204" s="42"/>
      <c r="L204" s="42"/>
      <c r="M204" s="42"/>
      <c r="N204" s="42"/>
      <c r="O204" s="42"/>
      <c r="P204" s="42"/>
      <c r="Q204" s="42"/>
      <c r="R204" s="42"/>
      <c r="S204" s="42"/>
      <c r="T204" s="42"/>
      <c r="U204" s="42"/>
      <c r="V204" s="42"/>
      <c r="W204" s="42"/>
      <c r="X204" s="42"/>
      <c r="Y204" s="42"/>
      <c r="Z204" s="42"/>
    </row>
    <row r="205" customFormat="false" ht="15" hidden="false" customHeight="false" outlineLevel="0" collapsed="false">
      <c r="A205" s="42"/>
      <c r="B205" s="42"/>
      <c r="C205" s="42"/>
      <c r="D205" s="42"/>
      <c r="E205" s="42"/>
      <c r="F205" s="42"/>
      <c r="G205" s="42"/>
      <c r="H205" s="42"/>
      <c r="I205" s="42"/>
      <c r="J205" s="42"/>
      <c r="K205" s="42"/>
      <c r="L205" s="42"/>
      <c r="M205" s="42"/>
      <c r="N205" s="42"/>
      <c r="O205" s="42"/>
      <c r="P205" s="42"/>
      <c r="Q205" s="42"/>
      <c r="R205" s="42"/>
      <c r="S205" s="42"/>
      <c r="T205" s="42"/>
      <c r="U205" s="42"/>
      <c r="V205" s="42"/>
      <c r="W205" s="42"/>
      <c r="X205" s="42"/>
      <c r="Y205" s="42"/>
      <c r="Z205" s="42"/>
    </row>
    <row r="206" customFormat="false" ht="15" hidden="false" customHeight="false" outlineLevel="0" collapsed="false">
      <c r="A206" s="42"/>
      <c r="B206" s="42"/>
      <c r="C206" s="42"/>
      <c r="D206" s="42"/>
      <c r="E206" s="42"/>
      <c r="F206" s="42"/>
      <c r="G206" s="42"/>
      <c r="H206" s="42"/>
      <c r="I206" s="42"/>
      <c r="J206" s="42"/>
      <c r="K206" s="42"/>
      <c r="L206" s="42"/>
      <c r="M206" s="42"/>
      <c r="N206" s="42"/>
      <c r="O206" s="42"/>
      <c r="P206" s="42"/>
      <c r="Q206" s="42"/>
      <c r="R206" s="42"/>
      <c r="S206" s="42"/>
      <c r="T206" s="42"/>
      <c r="U206" s="42"/>
      <c r="V206" s="42"/>
      <c r="W206" s="42"/>
      <c r="X206" s="42"/>
      <c r="Y206" s="42"/>
      <c r="Z206" s="42"/>
    </row>
    <row r="207" customFormat="false" ht="15" hidden="false" customHeight="false" outlineLevel="0" collapsed="false">
      <c r="A207" s="42"/>
      <c r="B207" s="42"/>
      <c r="C207" s="42"/>
      <c r="D207" s="42"/>
      <c r="E207" s="42"/>
      <c r="F207" s="42"/>
      <c r="G207" s="42"/>
      <c r="H207" s="42"/>
      <c r="I207" s="42"/>
      <c r="J207" s="42"/>
      <c r="K207" s="42"/>
      <c r="L207" s="42"/>
      <c r="M207" s="42"/>
      <c r="N207" s="42"/>
      <c r="O207" s="42"/>
      <c r="P207" s="42"/>
      <c r="Q207" s="42"/>
      <c r="R207" s="42"/>
      <c r="S207" s="42"/>
      <c r="T207" s="42"/>
      <c r="U207" s="42"/>
      <c r="V207" s="42"/>
      <c r="W207" s="42"/>
      <c r="X207" s="42"/>
      <c r="Y207" s="42"/>
      <c r="Z207" s="42"/>
    </row>
    <row r="208" customFormat="false" ht="15" hidden="false" customHeight="false" outlineLevel="0" collapsed="false">
      <c r="A208" s="42"/>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row>
    <row r="209" customFormat="false" ht="15" hidden="false" customHeight="false" outlineLevel="0" collapsed="false">
      <c r="A209" s="42"/>
      <c r="B209" s="42"/>
      <c r="C209" s="42"/>
      <c r="D209" s="42"/>
      <c r="E209" s="42"/>
      <c r="F209" s="42"/>
      <c r="G209" s="42"/>
      <c r="H209" s="42"/>
      <c r="I209" s="42"/>
      <c r="J209" s="42"/>
      <c r="K209" s="42"/>
      <c r="L209" s="42"/>
      <c r="M209" s="42"/>
      <c r="N209" s="42"/>
      <c r="O209" s="42"/>
      <c r="P209" s="42"/>
      <c r="Q209" s="42"/>
      <c r="R209" s="42"/>
      <c r="S209" s="42"/>
      <c r="T209" s="42"/>
      <c r="U209" s="42"/>
      <c r="V209" s="42"/>
      <c r="W209" s="42"/>
      <c r="X209" s="42"/>
      <c r="Y209" s="42"/>
      <c r="Z209" s="42"/>
    </row>
    <row r="210" customFormat="false" ht="15" hidden="false" customHeight="false" outlineLevel="0" collapsed="false">
      <c r="A210" s="42"/>
      <c r="B210" s="42"/>
      <c r="C210" s="42"/>
      <c r="D210" s="42"/>
      <c r="E210" s="42"/>
      <c r="F210" s="42"/>
      <c r="G210" s="42"/>
      <c r="H210" s="42"/>
      <c r="I210" s="42"/>
      <c r="J210" s="42"/>
      <c r="K210" s="42"/>
      <c r="L210" s="42"/>
      <c r="M210" s="42"/>
      <c r="N210" s="42"/>
      <c r="O210" s="42"/>
      <c r="P210" s="42"/>
      <c r="Q210" s="42"/>
      <c r="R210" s="42"/>
      <c r="S210" s="42"/>
      <c r="T210" s="42"/>
      <c r="U210" s="42"/>
      <c r="V210" s="42"/>
      <c r="W210" s="42"/>
      <c r="X210" s="42"/>
      <c r="Y210" s="42"/>
      <c r="Z210" s="42"/>
    </row>
    <row r="211" customFormat="false" ht="15" hidden="false" customHeight="false" outlineLevel="0" collapsed="false">
      <c r="A211" s="42"/>
      <c r="B211" s="42"/>
      <c r="C211" s="42"/>
      <c r="D211" s="42"/>
      <c r="E211" s="42"/>
      <c r="F211" s="42"/>
      <c r="G211" s="42"/>
      <c r="H211" s="42"/>
      <c r="I211" s="42"/>
      <c r="J211" s="42"/>
      <c r="K211" s="42"/>
      <c r="L211" s="42"/>
      <c r="M211" s="42"/>
      <c r="N211" s="42"/>
      <c r="O211" s="42"/>
      <c r="P211" s="42"/>
      <c r="Q211" s="42"/>
      <c r="R211" s="42"/>
      <c r="S211" s="42"/>
      <c r="T211" s="42"/>
      <c r="U211" s="42"/>
      <c r="V211" s="42"/>
      <c r="W211" s="42"/>
      <c r="X211" s="42"/>
      <c r="Y211" s="42"/>
      <c r="Z211" s="42"/>
    </row>
    <row r="212" customFormat="false" ht="15" hidden="false" customHeight="false" outlineLevel="0" collapsed="false">
      <c r="A212" s="42"/>
      <c r="B212" s="42"/>
      <c r="C212" s="42"/>
      <c r="D212" s="42"/>
      <c r="E212" s="42"/>
      <c r="F212" s="42"/>
      <c r="G212" s="42"/>
      <c r="H212" s="42"/>
      <c r="I212" s="42"/>
      <c r="J212" s="42"/>
      <c r="K212" s="42"/>
      <c r="L212" s="42"/>
      <c r="M212" s="42"/>
      <c r="N212" s="42"/>
      <c r="O212" s="42"/>
      <c r="P212" s="42"/>
      <c r="Q212" s="42"/>
      <c r="R212" s="42"/>
      <c r="S212" s="42"/>
      <c r="T212" s="42"/>
      <c r="U212" s="42"/>
      <c r="V212" s="42"/>
      <c r="W212" s="42"/>
      <c r="X212" s="42"/>
      <c r="Y212" s="42"/>
      <c r="Z212" s="42"/>
    </row>
    <row r="213" customFormat="false" ht="15" hidden="false" customHeight="false" outlineLevel="0" collapsed="false">
      <c r="A213" s="42"/>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row>
    <row r="214" customFormat="false" ht="15" hidden="false" customHeight="false" outlineLevel="0" collapsed="false">
      <c r="A214" s="42"/>
      <c r="B214" s="42"/>
      <c r="C214" s="42"/>
      <c r="D214" s="42"/>
      <c r="E214" s="42"/>
      <c r="F214" s="42"/>
      <c r="G214" s="42"/>
      <c r="H214" s="42"/>
      <c r="I214" s="42"/>
      <c r="J214" s="42"/>
      <c r="K214" s="42"/>
      <c r="L214" s="42"/>
      <c r="M214" s="42"/>
      <c r="N214" s="42"/>
      <c r="O214" s="42"/>
      <c r="P214" s="42"/>
      <c r="Q214" s="42"/>
      <c r="R214" s="42"/>
      <c r="S214" s="42"/>
      <c r="T214" s="42"/>
      <c r="U214" s="42"/>
      <c r="V214" s="42"/>
      <c r="W214" s="42"/>
      <c r="X214" s="42"/>
      <c r="Y214" s="42"/>
      <c r="Z214" s="42"/>
    </row>
    <row r="215" customFormat="false" ht="15" hidden="false" customHeight="false" outlineLevel="0" collapsed="false">
      <c r="A215" s="42"/>
      <c r="B215" s="42"/>
      <c r="C215" s="42"/>
      <c r="D215" s="42"/>
      <c r="E215" s="42"/>
      <c r="F215" s="42"/>
      <c r="G215" s="42"/>
      <c r="H215" s="42"/>
      <c r="I215" s="42"/>
      <c r="J215" s="42"/>
      <c r="K215" s="42"/>
      <c r="L215" s="42"/>
      <c r="M215" s="42"/>
      <c r="N215" s="42"/>
      <c r="O215" s="42"/>
      <c r="P215" s="42"/>
      <c r="Q215" s="42"/>
      <c r="R215" s="42"/>
      <c r="S215" s="42"/>
      <c r="T215" s="42"/>
      <c r="U215" s="42"/>
      <c r="V215" s="42"/>
      <c r="W215" s="42"/>
      <c r="X215" s="42"/>
      <c r="Y215" s="42"/>
      <c r="Z215" s="42"/>
    </row>
    <row r="216" customFormat="false" ht="15" hidden="false" customHeight="false" outlineLevel="0" collapsed="false">
      <c r="A216" s="42"/>
      <c r="B216" s="42"/>
      <c r="C216" s="42"/>
      <c r="D216" s="42"/>
      <c r="E216" s="42"/>
      <c r="F216" s="42"/>
      <c r="G216" s="42"/>
      <c r="H216" s="42"/>
      <c r="I216" s="42"/>
      <c r="J216" s="42"/>
      <c r="K216" s="42"/>
      <c r="L216" s="42"/>
      <c r="M216" s="42"/>
      <c r="N216" s="42"/>
      <c r="O216" s="42"/>
      <c r="P216" s="42"/>
      <c r="Q216" s="42"/>
      <c r="R216" s="42"/>
      <c r="S216" s="42"/>
      <c r="T216" s="42"/>
      <c r="U216" s="42"/>
      <c r="V216" s="42"/>
      <c r="W216" s="42"/>
      <c r="X216" s="42"/>
      <c r="Y216" s="42"/>
      <c r="Z216" s="42"/>
    </row>
    <row r="217" customFormat="false" ht="15" hidden="false" customHeight="false" outlineLevel="0" collapsed="false">
      <c r="A217" s="42"/>
      <c r="B217" s="42"/>
      <c r="C217" s="42"/>
      <c r="D217" s="42"/>
      <c r="E217" s="42"/>
      <c r="F217" s="42"/>
      <c r="G217" s="42"/>
      <c r="H217" s="42"/>
      <c r="I217" s="42"/>
      <c r="J217" s="42"/>
      <c r="K217" s="42"/>
      <c r="L217" s="42"/>
      <c r="M217" s="42"/>
      <c r="N217" s="42"/>
      <c r="O217" s="42"/>
      <c r="P217" s="42"/>
      <c r="Q217" s="42"/>
      <c r="R217" s="42"/>
      <c r="S217" s="42"/>
      <c r="T217" s="42"/>
      <c r="U217" s="42"/>
      <c r="V217" s="42"/>
      <c r="W217" s="42"/>
      <c r="X217" s="42"/>
      <c r="Y217" s="42"/>
      <c r="Z217" s="42"/>
    </row>
    <row r="218" customFormat="false" ht="15" hidden="false" customHeight="false" outlineLevel="0" collapsed="false">
      <c r="A218" s="42"/>
      <c r="B218" s="42"/>
      <c r="C218" s="42"/>
      <c r="D218" s="42"/>
      <c r="E218" s="42"/>
      <c r="F218" s="42"/>
      <c r="G218" s="42"/>
      <c r="H218" s="42"/>
      <c r="I218" s="42"/>
      <c r="J218" s="42"/>
      <c r="K218" s="42"/>
      <c r="L218" s="42"/>
      <c r="M218" s="42"/>
      <c r="N218" s="42"/>
      <c r="O218" s="42"/>
      <c r="P218" s="42"/>
      <c r="Q218" s="42"/>
      <c r="R218" s="42"/>
      <c r="S218" s="42"/>
      <c r="T218" s="42"/>
      <c r="U218" s="42"/>
      <c r="V218" s="42"/>
      <c r="W218" s="42"/>
      <c r="X218" s="42"/>
      <c r="Y218" s="42"/>
      <c r="Z218" s="42"/>
    </row>
    <row r="219" customFormat="false" ht="15" hidden="false" customHeight="false" outlineLevel="0" collapsed="false">
      <c r="A219" s="42"/>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row>
    <row r="220" customFormat="false" ht="15" hidden="false" customHeight="false" outlineLevel="0" collapsed="false">
      <c r="A220" s="42"/>
      <c r="B220" s="42"/>
      <c r="C220" s="42"/>
      <c r="D220" s="42"/>
      <c r="E220" s="42"/>
      <c r="F220" s="42"/>
      <c r="G220" s="42"/>
      <c r="H220" s="42"/>
      <c r="I220" s="42"/>
      <c r="J220" s="42"/>
      <c r="K220" s="42"/>
      <c r="L220" s="42"/>
      <c r="M220" s="42"/>
      <c r="N220" s="42"/>
      <c r="O220" s="42"/>
      <c r="P220" s="42"/>
      <c r="Q220" s="42"/>
      <c r="R220" s="42"/>
      <c r="S220" s="42"/>
      <c r="T220" s="42"/>
      <c r="U220" s="42"/>
      <c r="V220" s="42"/>
      <c r="W220" s="42"/>
      <c r="X220" s="42"/>
      <c r="Y220" s="42"/>
      <c r="Z220" s="42"/>
    </row>
    <row r="221" customFormat="false" ht="15" hidden="false" customHeight="false" outlineLevel="0" collapsed="false">
      <c r="A221" s="42"/>
      <c r="B221" s="42"/>
      <c r="C221" s="42"/>
      <c r="D221" s="42"/>
      <c r="E221" s="42"/>
      <c r="F221" s="42"/>
      <c r="G221" s="42"/>
      <c r="H221" s="42"/>
      <c r="I221" s="42"/>
      <c r="J221" s="42"/>
      <c r="K221" s="42"/>
      <c r="L221" s="42"/>
      <c r="M221" s="42"/>
      <c r="N221" s="42"/>
      <c r="O221" s="42"/>
      <c r="P221" s="42"/>
      <c r="Q221" s="42"/>
      <c r="R221" s="42"/>
      <c r="S221" s="42"/>
      <c r="T221" s="42"/>
      <c r="U221" s="42"/>
      <c r="V221" s="42"/>
      <c r="W221" s="42"/>
      <c r="X221" s="42"/>
      <c r="Y221" s="42"/>
      <c r="Z221" s="42"/>
    </row>
    <row r="222" customFormat="false" ht="15" hidden="false" customHeight="false" outlineLevel="0" collapsed="false">
      <c r="A222" s="42"/>
      <c r="B222" s="42"/>
      <c r="C222" s="42"/>
      <c r="D222" s="42"/>
      <c r="E222" s="42"/>
      <c r="F222" s="42"/>
      <c r="G222" s="42"/>
      <c r="H222" s="42"/>
      <c r="I222" s="42"/>
      <c r="J222" s="42"/>
      <c r="K222" s="42"/>
      <c r="L222" s="42"/>
      <c r="M222" s="42"/>
      <c r="N222" s="42"/>
      <c r="O222" s="42"/>
      <c r="P222" s="42"/>
      <c r="Q222" s="42"/>
      <c r="R222" s="42"/>
      <c r="S222" s="42"/>
      <c r="T222" s="42"/>
      <c r="U222" s="42"/>
      <c r="V222" s="42"/>
      <c r="W222" s="42"/>
      <c r="X222" s="42"/>
      <c r="Y222" s="42"/>
      <c r="Z222" s="42"/>
    </row>
    <row r="223" customFormat="false" ht="15" hidden="false" customHeight="false" outlineLevel="0" collapsed="false">
      <c r="A223" s="42"/>
      <c r="B223" s="42"/>
      <c r="C223" s="42"/>
      <c r="D223" s="42"/>
      <c r="E223" s="42"/>
      <c r="F223" s="42"/>
      <c r="G223" s="42"/>
      <c r="H223" s="42"/>
      <c r="I223" s="42"/>
      <c r="J223" s="42"/>
      <c r="K223" s="42"/>
      <c r="L223" s="42"/>
      <c r="M223" s="42"/>
      <c r="N223" s="42"/>
      <c r="O223" s="42"/>
      <c r="P223" s="42"/>
      <c r="Q223" s="42"/>
      <c r="R223" s="42"/>
      <c r="S223" s="42"/>
      <c r="T223" s="42"/>
      <c r="U223" s="42"/>
      <c r="V223" s="42"/>
      <c r="W223" s="42"/>
      <c r="X223" s="42"/>
      <c r="Y223" s="42"/>
      <c r="Z223" s="42"/>
    </row>
    <row r="224" customFormat="false" ht="15" hidden="false" customHeight="false" outlineLevel="0" collapsed="false">
      <c r="A224" s="42"/>
      <c r="B224" s="42"/>
      <c r="C224" s="42"/>
      <c r="D224" s="42"/>
      <c r="E224" s="42"/>
      <c r="F224" s="42"/>
      <c r="G224" s="42"/>
      <c r="H224" s="42"/>
      <c r="I224" s="42"/>
      <c r="J224" s="42"/>
      <c r="K224" s="42"/>
      <c r="L224" s="42"/>
      <c r="M224" s="42"/>
      <c r="N224" s="42"/>
      <c r="O224" s="42"/>
      <c r="P224" s="42"/>
      <c r="Q224" s="42"/>
      <c r="R224" s="42"/>
      <c r="S224" s="42"/>
      <c r="T224" s="42"/>
      <c r="U224" s="42"/>
      <c r="V224" s="42"/>
      <c r="W224" s="42"/>
      <c r="X224" s="42"/>
      <c r="Y224" s="42"/>
      <c r="Z224" s="42"/>
    </row>
    <row r="225" customFormat="false" ht="15" hidden="false" customHeight="false" outlineLevel="0" collapsed="false">
      <c r="A225" s="42"/>
      <c r="B225" s="42"/>
      <c r="C225" s="42"/>
      <c r="D225" s="42"/>
      <c r="E225" s="42"/>
      <c r="F225" s="42"/>
      <c r="G225" s="42"/>
      <c r="H225" s="42"/>
      <c r="I225" s="42"/>
      <c r="J225" s="42"/>
      <c r="K225" s="42"/>
      <c r="L225" s="42"/>
      <c r="M225" s="42"/>
      <c r="N225" s="42"/>
      <c r="O225" s="42"/>
      <c r="P225" s="42"/>
      <c r="Q225" s="42"/>
      <c r="R225" s="42"/>
      <c r="S225" s="42"/>
      <c r="T225" s="42"/>
      <c r="U225" s="42"/>
      <c r="V225" s="42"/>
      <c r="W225" s="42"/>
      <c r="X225" s="42"/>
      <c r="Y225" s="42"/>
      <c r="Z225" s="42"/>
    </row>
    <row r="226" customFormat="false" ht="15" hidden="false" customHeight="false" outlineLevel="0" collapsed="false">
      <c r="A226" s="42"/>
      <c r="B226" s="42"/>
      <c r="C226" s="42"/>
      <c r="D226" s="42"/>
      <c r="E226" s="42"/>
      <c r="F226" s="42"/>
      <c r="G226" s="42"/>
      <c r="H226" s="42"/>
      <c r="I226" s="42"/>
      <c r="J226" s="42"/>
      <c r="K226" s="42"/>
      <c r="L226" s="42"/>
      <c r="M226" s="42"/>
      <c r="N226" s="42"/>
      <c r="O226" s="42"/>
      <c r="P226" s="42"/>
      <c r="Q226" s="42"/>
      <c r="R226" s="42"/>
      <c r="S226" s="42"/>
      <c r="T226" s="42"/>
      <c r="U226" s="42"/>
      <c r="V226" s="42"/>
      <c r="W226" s="42"/>
      <c r="X226" s="42"/>
      <c r="Y226" s="42"/>
      <c r="Z226" s="42"/>
    </row>
    <row r="227" customFormat="false" ht="15" hidden="false" customHeight="false" outlineLevel="0" collapsed="false">
      <c r="A227" s="42"/>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row>
    <row r="228" customFormat="false" ht="15" hidden="false" customHeight="false" outlineLevel="0" collapsed="false">
      <c r="A228" s="42"/>
      <c r="B228" s="42"/>
      <c r="C228" s="42"/>
      <c r="D228" s="42"/>
      <c r="E228" s="42"/>
      <c r="F228" s="42"/>
      <c r="G228" s="42"/>
      <c r="H228" s="42"/>
      <c r="I228" s="42"/>
      <c r="J228" s="42"/>
      <c r="K228" s="42"/>
      <c r="L228" s="42"/>
      <c r="M228" s="42"/>
      <c r="N228" s="42"/>
      <c r="O228" s="42"/>
      <c r="P228" s="42"/>
      <c r="Q228" s="42"/>
      <c r="R228" s="42"/>
      <c r="S228" s="42"/>
      <c r="T228" s="42"/>
      <c r="U228" s="42"/>
      <c r="V228" s="42"/>
      <c r="W228" s="42"/>
      <c r="X228" s="42"/>
      <c r="Y228" s="42"/>
      <c r="Z228" s="42"/>
    </row>
    <row r="229" customFormat="false" ht="15" hidden="false" customHeight="false" outlineLevel="0" collapsed="false">
      <c r="A229" s="42"/>
      <c r="B229" s="42"/>
      <c r="C229" s="42"/>
      <c r="D229" s="42"/>
      <c r="E229" s="42"/>
      <c r="F229" s="42"/>
      <c r="G229" s="42"/>
      <c r="H229" s="42"/>
      <c r="I229" s="42"/>
      <c r="J229" s="42"/>
      <c r="K229" s="42"/>
      <c r="L229" s="42"/>
      <c r="M229" s="42"/>
      <c r="N229" s="42"/>
      <c r="O229" s="42"/>
      <c r="P229" s="42"/>
      <c r="Q229" s="42"/>
      <c r="R229" s="42"/>
      <c r="S229" s="42"/>
      <c r="T229" s="42"/>
      <c r="U229" s="42"/>
      <c r="V229" s="42"/>
      <c r="W229" s="42"/>
      <c r="X229" s="42"/>
      <c r="Y229" s="42"/>
      <c r="Z229" s="42"/>
    </row>
    <row r="230" customFormat="false" ht="15" hidden="false" customHeight="false" outlineLevel="0" collapsed="false">
      <c r="A230" s="42"/>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row>
    <row r="231" customFormat="false" ht="15" hidden="false" customHeight="false" outlineLevel="0" collapsed="false">
      <c r="A231" s="42"/>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row>
    <row r="232" customFormat="false" ht="15" hidden="false" customHeight="false" outlineLevel="0" collapsed="false">
      <c r="A232" s="42"/>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row>
    <row r="233" customFormat="false" ht="15" hidden="false" customHeight="false" outlineLevel="0" collapsed="false">
      <c r="A233" s="42"/>
      <c r="B233" s="42"/>
      <c r="C233" s="42"/>
      <c r="D233" s="42"/>
      <c r="E233" s="42"/>
      <c r="F233" s="42"/>
      <c r="G233" s="42"/>
      <c r="H233" s="42"/>
      <c r="I233" s="42"/>
      <c r="J233" s="42"/>
      <c r="K233" s="42"/>
      <c r="L233" s="42"/>
      <c r="M233" s="42"/>
      <c r="N233" s="42"/>
      <c r="O233" s="42"/>
      <c r="P233" s="42"/>
      <c r="Q233" s="42"/>
      <c r="R233" s="42"/>
      <c r="S233" s="42"/>
      <c r="T233" s="42"/>
      <c r="U233" s="42"/>
      <c r="V233" s="42"/>
      <c r="W233" s="42"/>
      <c r="X233" s="42"/>
      <c r="Y233" s="42"/>
      <c r="Z233" s="42"/>
    </row>
    <row r="234" customFormat="false" ht="15" hidden="false" customHeight="false" outlineLevel="0" collapsed="false">
      <c r="A234" s="42"/>
      <c r="B234" s="42"/>
      <c r="C234" s="42"/>
      <c r="D234" s="42"/>
      <c r="E234" s="42"/>
      <c r="F234" s="42"/>
      <c r="G234" s="42"/>
      <c r="H234" s="42"/>
      <c r="I234" s="42"/>
      <c r="J234" s="42"/>
      <c r="K234" s="42"/>
      <c r="L234" s="42"/>
      <c r="M234" s="42"/>
      <c r="N234" s="42"/>
      <c r="O234" s="42"/>
      <c r="P234" s="42"/>
      <c r="Q234" s="42"/>
      <c r="R234" s="42"/>
      <c r="S234" s="42"/>
      <c r="T234" s="42"/>
      <c r="U234" s="42"/>
      <c r="V234" s="42"/>
      <c r="W234" s="42"/>
      <c r="X234" s="42"/>
      <c r="Y234" s="42"/>
      <c r="Z234" s="42"/>
    </row>
    <row r="235" customFormat="false" ht="15" hidden="false" customHeight="false" outlineLevel="0" collapsed="false">
      <c r="A235" s="42"/>
      <c r="B235" s="42"/>
      <c r="C235" s="42"/>
      <c r="D235" s="42"/>
      <c r="E235" s="42"/>
      <c r="F235" s="42"/>
      <c r="G235" s="42"/>
      <c r="H235" s="42"/>
      <c r="I235" s="42"/>
      <c r="J235" s="42"/>
      <c r="K235" s="42"/>
      <c r="L235" s="42"/>
      <c r="M235" s="42"/>
      <c r="N235" s="42"/>
      <c r="O235" s="42"/>
      <c r="P235" s="42"/>
      <c r="Q235" s="42"/>
      <c r="R235" s="42"/>
      <c r="S235" s="42"/>
      <c r="T235" s="42"/>
      <c r="U235" s="42"/>
      <c r="V235" s="42"/>
      <c r="W235" s="42"/>
      <c r="X235" s="42"/>
      <c r="Y235" s="42"/>
      <c r="Z235" s="42"/>
    </row>
    <row r="236" customFormat="false" ht="15" hidden="false" customHeight="false" outlineLevel="0" collapsed="false">
      <c r="A236" s="42"/>
      <c r="B236" s="42"/>
      <c r="C236" s="42"/>
      <c r="D236" s="42"/>
      <c r="E236" s="42"/>
      <c r="F236" s="42"/>
      <c r="G236" s="42"/>
      <c r="H236" s="42"/>
      <c r="I236" s="42"/>
      <c r="J236" s="42"/>
      <c r="K236" s="42"/>
      <c r="L236" s="42"/>
      <c r="M236" s="42"/>
      <c r="N236" s="42"/>
      <c r="O236" s="42"/>
      <c r="P236" s="42"/>
      <c r="Q236" s="42"/>
      <c r="R236" s="42"/>
      <c r="S236" s="42"/>
      <c r="T236" s="42"/>
      <c r="U236" s="42"/>
      <c r="V236" s="42"/>
      <c r="W236" s="42"/>
      <c r="X236" s="42"/>
      <c r="Y236" s="42"/>
      <c r="Z236" s="42"/>
    </row>
    <row r="237" customFormat="false" ht="15" hidden="false" customHeight="false" outlineLevel="0" collapsed="false">
      <c r="A237" s="42"/>
      <c r="B237" s="42"/>
      <c r="C237" s="42"/>
      <c r="D237" s="42"/>
      <c r="E237" s="42"/>
      <c r="F237" s="42"/>
      <c r="G237" s="42"/>
      <c r="H237" s="42"/>
      <c r="I237" s="42"/>
      <c r="J237" s="42"/>
      <c r="K237" s="42"/>
      <c r="L237" s="42"/>
      <c r="M237" s="42"/>
      <c r="N237" s="42"/>
      <c r="O237" s="42"/>
      <c r="P237" s="42"/>
      <c r="Q237" s="42"/>
      <c r="R237" s="42"/>
      <c r="S237" s="42"/>
      <c r="T237" s="42"/>
      <c r="U237" s="42"/>
      <c r="V237" s="42"/>
      <c r="W237" s="42"/>
      <c r="X237" s="42"/>
      <c r="Y237" s="42"/>
      <c r="Z237" s="42"/>
    </row>
    <row r="238" customFormat="false" ht="15" hidden="false" customHeight="false" outlineLevel="0" collapsed="false">
      <c r="A238" s="42"/>
      <c r="B238" s="42"/>
      <c r="C238" s="42"/>
      <c r="D238" s="42"/>
      <c r="E238" s="42"/>
      <c r="F238" s="42"/>
      <c r="G238" s="42"/>
      <c r="H238" s="42"/>
      <c r="I238" s="42"/>
      <c r="J238" s="42"/>
      <c r="K238" s="42"/>
      <c r="L238" s="42"/>
      <c r="M238" s="42"/>
      <c r="N238" s="42"/>
      <c r="O238" s="42"/>
      <c r="P238" s="42"/>
      <c r="Q238" s="42"/>
      <c r="R238" s="42"/>
      <c r="S238" s="42"/>
      <c r="T238" s="42"/>
      <c r="U238" s="42"/>
      <c r="V238" s="42"/>
      <c r="W238" s="42"/>
      <c r="X238" s="42"/>
      <c r="Y238" s="42"/>
      <c r="Z238" s="42"/>
    </row>
    <row r="239" customFormat="false" ht="15" hidden="false" customHeight="false" outlineLevel="0" collapsed="false">
      <c r="A239" s="42"/>
      <c r="B239" s="42"/>
      <c r="C239" s="42"/>
      <c r="D239" s="42"/>
      <c r="E239" s="42"/>
      <c r="F239" s="42"/>
      <c r="G239" s="42"/>
      <c r="H239" s="42"/>
      <c r="I239" s="42"/>
      <c r="J239" s="42"/>
      <c r="K239" s="42"/>
      <c r="L239" s="42"/>
      <c r="M239" s="42"/>
      <c r="N239" s="42"/>
      <c r="O239" s="42"/>
      <c r="P239" s="42"/>
      <c r="Q239" s="42"/>
      <c r="R239" s="42"/>
      <c r="S239" s="42"/>
      <c r="T239" s="42"/>
      <c r="U239" s="42"/>
      <c r="V239" s="42"/>
      <c r="W239" s="42"/>
      <c r="X239" s="42"/>
      <c r="Y239" s="42"/>
      <c r="Z239" s="42"/>
    </row>
    <row r="240" customFormat="false" ht="15" hidden="false" customHeight="false" outlineLevel="0" collapsed="false">
      <c r="A240" s="42"/>
      <c r="B240" s="42"/>
      <c r="C240" s="42"/>
      <c r="D240" s="42"/>
      <c r="E240" s="42"/>
      <c r="F240" s="42"/>
      <c r="G240" s="42"/>
      <c r="H240" s="42"/>
      <c r="I240" s="42"/>
      <c r="J240" s="42"/>
      <c r="K240" s="42"/>
      <c r="L240" s="42"/>
      <c r="M240" s="42"/>
      <c r="N240" s="42"/>
      <c r="O240" s="42"/>
      <c r="P240" s="42"/>
      <c r="Q240" s="42"/>
      <c r="R240" s="42"/>
      <c r="S240" s="42"/>
      <c r="T240" s="42"/>
      <c r="U240" s="42"/>
      <c r="V240" s="42"/>
      <c r="W240" s="42"/>
      <c r="X240" s="42"/>
      <c r="Y240" s="42"/>
      <c r="Z240" s="42"/>
    </row>
    <row r="241" customFormat="false" ht="15" hidden="false" customHeight="false" outlineLevel="0" collapsed="false">
      <c r="A241" s="42"/>
      <c r="B241" s="42"/>
      <c r="C241" s="42"/>
      <c r="D241" s="42"/>
      <c r="E241" s="42"/>
      <c r="F241" s="42"/>
      <c r="G241" s="42"/>
      <c r="H241" s="42"/>
      <c r="I241" s="42"/>
      <c r="J241" s="42"/>
      <c r="K241" s="42"/>
      <c r="L241" s="42"/>
      <c r="M241" s="42"/>
      <c r="N241" s="42"/>
      <c r="O241" s="42"/>
      <c r="P241" s="42"/>
      <c r="Q241" s="42"/>
      <c r="R241" s="42"/>
      <c r="S241" s="42"/>
      <c r="T241" s="42"/>
      <c r="U241" s="42"/>
      <c r="V241" s="42"/>
      <c r="W241" s="42"/>
      <c r="X241" s="42"/>
      <c r="Y241" s="42"/>
      <c r="Z241" s="42"/>
    </row>
    <row r="242" customFormat="false" ht="15" hidden="false" customHeight="false" outlineLevel="0" collapsed="false">
      <c r="A242" s="42"/>
      <c r="B242" s="42"/>
      <c r="C242" s="42"/>
      <c r="D242" s="42"/>
      <c r="E242" s="42"/>
      <c r="F242" s="42"/>
      <c r="G242" s="42"/>
      <c r="H242" s="42"/>
      <c r="I242" s="42"/>
      <c r="J242" s="42"/>
      <c r="K242" s="42"/>
      <c r="L242" s="42"/>
      <c r="M242" s="42"/>
      <c r="N242" s="42"/>
      <c r="O242" s="42"/>
      <c r="P242" s="42"/>
      <c r="Q242" s="42"/>
      <c r="R242" s="42"/>
      <c r="S242" s="42"/>
      <c r="T242" s="42"/>
      <c r="U242" s="42"/>
      <c r="V242" s="42"/>
      <c r="W242" s="42"/>
      <c r="X242" s="42"/>
      <c r="Y242" s="42"/>
      <c r="Z242" s="42"/>
    </row>
    <row r="243" customFormat="false" ht="15" hidden="false" customHeight="false" outlineLevel="0" collapsed="false">
      <c r="A243" s="42"/>
      <c r="B243" s="42"/>
      <c r="C243" s="42"/>
      <c r="D243" s="42"/>
      <c r="E243" s="42"/>
      <c r="F243" s="42"/>
      <c r="G243" s="42"/>
      <c r="H243" s="42"/>
      <c r="I243" s="42"/>
      <c r="J243" s="42"/>
      <c r="K243" s="42"/>
      <c r="L243" s="42"/>
      <c r="M243" s="42"/>
      <c r="N243" s="42"/>
      <c r="O243" s="42"/>
      <c r="P243" s="42"/>
      <c r="Q243" s="42"/>
      <c r="R243" s="42"/>
      <c r="S243" s="42"/>
      <c r="T243" s="42"/>
      <c r="U243" s="42"/>
      <c r="V243" s="42"/>
      <c r="W243" s="42"/>
      <c r="X243" s="42"/>
      <c r="Y243" s="42"/>
      <c r="Z243" s="42"/>
    </row>
    <row r="244" customFormat="false" ht="15" hidden="false" customHeight="false" outlineLevel="0" collapsed="false">
      <c r="A244" s="42"/>
      <c r="B244" s="42"/>
      <c r="C244" s="42"/>
      <c r="D244" s="42"/>
      <c r="E244" s="42"/>
      <c r="F244" s="42"/>
      <c r="G244" s="42"/>
      <c r="H244" s="42"/>
      <c r="I244" s="42"/>
      <c r="J244" s="42"/>
      <c r="K244" s="42"/>
      <c r="L244" s="42"/>
      <c r="M244" s="42"/>
      <c r="N244" s="42"/>
      <c r="O244" s="42"/>
      <c r="P244" s="42"/>
      <c r="Q244" s="42"/>
      <c r="R244" s="42"/>
      <c r="S244" s="42"/>
      <c r="T244" s="42"/>
      <c r="U244" s="42"/>
      <c r="V244" s="42"/>
      <c r="W244" s="42"/>
      <c r="X244" s="42"/>
      <c r="Y244" s="42"/>
      <c r="Z244" s="42"/>
    </row>
    <row r="245" customFormat="false" ht="15" hidden="false" customHeight="false" outlineLevel="0" collapsed="false">
      <c r="A245" s="42"/>
      <c r="B245" s="42"/>
      <c r="C245" s="42"/>
      <c r="D245" s="42"/>
      <c r="E245" s="42"/>
      <c r="F245" s="42"/>
      <c r="G245" s="42"/>
      <c r="H245" s="42"/>
      <c r="I245" s="42"/>
      <c r="J245" s="42"/>
      <c r="K245" s="42"/>
      <c r="L245" s="42"/>
      <c r="M245" s="42"/>
      <c r="N245" s="42"/>
      <c r="O245" s="42"/>
      <c r="P245" s="42"/>
      <c r="Q245" s="42"/>
      <c r="R245" s="42"/>
      <c r="S245" s="42"/>
      <c r="T245" s="42"/>
      <c r="U245" s="42"/>
      <c r="V245" s="42"/>
      <c r="W245" s="42"/>
      <c r="X245" s="42"/>
      <c r="Y245" s="42"/>
      <c r="Z245" s="42"/>
    </row>
    <row r="246" customFormat="false" ht="15" hidden="false" customHeight="false" outlineLevel="0" collapsed="false">
      <c r="A246" s="42"/>
      <c r="B246" s="42"/>
      <c r="C246" s="42"/>
      <c r="D246" s="42"/>
      <c r="E246" s="42"/>
      <c r="F246" s="42"/>
      <c r="G246" s="42"/>
      <c r="H246" s="42"/>
      <c r="I246" s="42"/>
      <c r="J246" s="42"/>
      <c r="K246" s="42"/>
      <c r="L246" s="42"/>
      <c r="M246" s="42"/>
      <c r="N246" s="42"/>
      <c r="O246" s="42"/>
      <c r="P246" s="42"/>
      <c r="Q246" s="42"/>
      <c r="R246" s="42"/>
      <c r="S246" s="42"/>
      <c r="T246" s="42"/>
      <c r="U246" s="42"/>
      <c r="V246" s="42"/>
      <c r="W246" s="42"/>
      <c r="X246" s="42"/>
      <c r="Y246" s="42"/>
      <c r="Z246" s="42"/>
    </row>
    <row r="247" customFormat="false" ht="15" hidden="false" customHeight="false" outlineLevel="0" collapsed="false">
      <c r="A247" s="42"/>
      <c r="B247" s="42"/>
      <c r="C247" s="42"/>
      <c r="D247" s="42"/>
      <c r="E247" s="42"/>
      <c r="F247" s="42"/>
      <c r="G247" s="42"/>
      <c r="H247" s="42"/>
      <c r="I247" s="42"/>
      <c r="J247" s="42"/>
      <c r="K247" s="42"/>
      <c r="L247" s="42"/>
      <c r="M247" s="42"/>
      <c r="N247" s="42"/>
      <c r="O247" s="42"/>
      <c r="P247" s="42"/>
      <c r="Q247" s="42"/>
      <c r="R247" s="42"/>
      <c r="S247" s="42"/>
      <c r="T247" s="42"/>
      <c r="U247" s="42"/>
      <c r="V247" s="42"/>
      <c r="W247" s="42"/>
      <c r="X247" s="42"/>
      <c r="Y247" s="42"/>
      <c r="Z247" s="42"/>
    </row>
    <row r="248" customFormat="false" ht="15" hidden="false" customHeight="false" outlineLevel="0" collapsed="false">
      <c r="A248" s="42"/>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row>
    <row r="249" customFormat="false" ht="15" hidden="false" customHeight="false" outlineLevel="0" collapsed="false">
      <c r="A249" s="42"/>
      <c r="B249" s="42"/>
      <c r="C249" s="42"/>
      <c r="D249" s="42"/>
      <c r="E249" s="42"/>
      <c r="F249" s="42"/>
      <c r="G249" s="42"/>
      <c r="H249" s="42"/>
      <c r="I249" s="42"/>
      <c r="J249" s="42"/>
      <c r="K249" s="42"/>
      <c r="L249" s="42"/>
      <c r="M249" s="42"/>
      <c r="N249" s="42"/>
      <c r="O249" s="42"/>
      <c r="P249" s="42"/>
      <c r="Q249" s="42"/>
      <c r="R249" s="42"/>
      <c r="S249" s="42"/>
      <c r="T249" s="42"/>
      <c r="U249" s="42"/>
      <c r="V249" s="42"/>
      <c r="W249" s="42"/>
      <c r="X249" s="42"/>
      <c r="Y249" s="42"/>
      <c r="Z249" s="42"/>
    </row>
    <row r="250" customFormat="false" ht="15" hidden="false" customHeight="false" outlineLevel="0" collapsed="false">
      <c r="A250" s="42"/>
      <c r="B250" s="42"/>
      <c r="C250" s="42"/>
      <c r="D250" s="42"/>
      <c r="E250" s="42"/>
      <c r="F250" s="42"/>
      <c r="G250" s="42"/>
      <c r="H250" s="42"/>
      <c r="I250" s="42"/>
      <c r="J250" s="42"/>
      <c r="K250" s="42"/>
      <c r="L250" s="42"/>
      <c r="M250" s="42"/>
      <c r="N250" s="42"/>
      <c r="O250" s="42"/>
      <c r="P250" s="42"/>
      <c r="Q250" s="42"/>
      <c r="R250" s="42"/>
      <c r="S250" s="42"/>
      <c r="T250" s="42"/>
      <c r="U250" s="42"/>
      <c r="V250" s="42"/>
      <c r="W250" s="42"/>
      <c r="X250" s="42"/>
      <c r="Y250" s="42"/>
      <c r="Z250" s="42"/>
    </row>
    <row r="251" customFormat="false" ht="15" hidden="false" customHeight="false" outlineLevel="0" collapsed="false">
      <c r="A251" s="42"/>
      <c r="B251" s="42"/>
      <c r="C251" s="42"/>
      <c r="D251" s="42"/>
      <c r="E251" s="42"/>
      <c r="F251" s="42"/>
      <c r="G251" s="42"/>
      <c r="H251" s="42"/>
      <c r="I251" s="42"/>
      <c r="J251" s="42"/>
      <c r="K251" s="42"/>
      <c r="L251" s="42"/>
      <c r="M251" s="42"/>
      <c r="N251" s="42"/>
      <c r="O251" s="42"/>
      <c r="P251" s="42"/>
      <c r="Q251" s="42"/>
      <c r="R251" s="42"/>
      <c r="S251" s="42"/>
      <c r="T251" s="42"/>
      <c r="U251" s="42"/>
      <c r="V251" s="42"/>
      <c r="W251" s="42"/>
      <c r="X251" s="42"/>
      <c r="Y251" s="42"/>
      <c r="Z251" s="42"/>
    </row>
    <row r="252" customFormat="false" ht="15" hidden="false" customHeight="false" outlineLevel="0" collapsed="false">
      <c r="A252" s="42"/>
      <c r="B252" s="42"/>
      <c r="C252" s="42"/>
      <c r="D252" s="42"/>
      <c r="E252" s="42"/>
      <c r="F252" s="42"/>
      <c r="G252" s="42"/>
      <c r="H252" s="42"/>
      <c r="I252" s="42"/>
      <c r="J252" s="42"/>
      <c r="K252" s="42"/>
      <c r="L252" s="42"/>
      <c r="M252" s="42"/>
      <c r="N252" s="42"/>
      <c r="O252" s="42"/>
      <c r="P252" s="42"/>
      <c r="Q252" s="42"/>
      <c r="R252" s="42"/>
      <c r="S252" s="42"/>
      <c r="T252" s="42"/>
      <c r="U252" s="42"/>
      <c r="V252" s="42"/>
      <c r="W252" s="42"/>
      <c r="X252" s="42"/>
      <c r="Y252" s="42"/>
      <c r="Z252" s="42"/>
    </row>
    <row r="253" customFormat="false" ht="15" hidden="false" customHeight="false" outlineLevel="0" collapsed="false">
      <c r="A253" s="42"/>
      <c r="B253" s="42"/>
      <c r="C253" s="42"/>
      <c r="D253" s="42"/>
      <c r="E253" s="42"/>
      <c r="F253" s="42"/>
      <c r="G253" s="42"/>
      <c r="H253" s="42"/>
      <c r="I253" s="42"/>
      <c r="J253" s="42"/>
      <c r="K253" s="42"/>
      <c r="L253" s="42"/>
      <c r="M253" s="42"/>
      <c r="N253" s="42"/>
      <c r="O253" s="42"/>
      <c r="P253" s="42"/>
      <c r="Q253" s="42"/>
      <c r="R253" s="42"/>
      <c r="S253" s="42"/>
      <c r="T253" s="42"/>
      <c r="U253" s="42"/>
      <c r="V253" s="42"/>
      <c r="W253" s="42"/>
      <c r="X253" s="42"/>
      <c r="Y253" s="42"/>
      <c r="Z253" s="42"/>
    </row>
    <row r="254" customFormat="false" ht="15" hidden="false" customHeight="false" outlineLevel="0" collapsed="false">
      <c r="A254" s="42"/>
      <c r="B254" s="42"/>
      <c r="C254" s="42"/>
      <c r="D254" s="42"/>
      <c r="E254" s="42"/>
      <c r="F254" s="42"/>
      <c r="G254" s="42"/>
      <c r="H254" s="42"/>
      <c r="I254" s="42"/>
      <c r="J254" s="42"/>
      <c r="K254" s="42"/>
      <c r="L254" s="42"/>
      <c r="M254" s="42"/>
      <c r="N254" s="42"/>
      <c r="O254" s="42"/>
      <c r="P254" s="42"/>
      <c r="Q254" s="42"/>
      <c r="R254" s="42"/>
      <c r="S254" s="42"/>
      <c r="T254" s="42"/>
      <c r="U254" s="42"/>
      <c r="V254" s="42"/>
      <c r="W254" s="42"/>
      <c r="X254" s="42"/>
      <c r="Y254" s="42"/>
      <c r="Z254" s="42"/>
    </row>
    <row r="255" customFormat="false" ht="15" hidden="false" customHeight="false" outlineLevel="0" collapsed="false">
      <c r="A255" s="42"/>
      <c r="B255" s="42"/>
      <c r="C255" s="42"/>
      <c r="D255" s="42"/>
      <c r="E255" s="42"/>
      <c r="F255" s="42"/>
      <c r="G255" s="42"/>
      <c r="H255" s="42"/>
      <c r="I255" s="42"/>
      <c r="J255" s="42"/>
      <c r="K255" s="42"/>
      <c r="L255" s="42"/>
      <c r="M255" s="42"/>
      <c r="N255" s="42"/>
      <c r="O255" s="42"/>
      <c r="P255" s="42"/>
      <c r="Q255" s="42"/>
      <c r="R255" s="42"/>
      <c r="S255" s="42"/>
      <c r="T255" s="42"/>
      <c r="U255" s="42"/>
      <c r="V255" s="42"/>
      <c r="W255" s="42"/>
      <c r="X255" s="42"/>
      <c r="Y255" s="42"/>
      <c r="Z255" s="42"/>
    </row>
    <row r="256" customFormat="false" ht="15" hidden="false" customHeight="false" outlineLevel="0" collapsed="false">
      <c r="A256" s="42"/>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row>
    <row r="257" customFormat="false" ht="15" hidden="false" customHeight="false" outlineLevel="0" collapsed="false">
      <c r="A257" s="42"/>
      <c r="B257" s="42"/>
      <c r="C257" s="42"/>
      <c r="D257" s="42"/>
      <c r="E257" s="42"/>
      <c r="F257" s="42"/>
      <c r="G257" s="42"/>
      <c r="H257" s="42"/>
      <c r="I257" s="42"/>
      <c r="J257" s="42"/>
      <c r="K257" s="42"/>
      <c r="L257" s="42"/>
      <c r="M257" s="42"/>
      <c r="N257" s="42"/>
      <c r="O257" s="42"/>
      <c r="P257" s="42"/>
      <c r="Q257" s="42"/>
      <c r="R257" s="42"/>
      <c r="S257" s="42"/>
      <c r="T257" s="42"/>
      <c r="U257" s="42"/>
      <c r="V257" s="42"/>
      <c r="W257" s="42"/>
      <c r="X257" s="42"/>
      <c r="Y257" s="42"/>
      <c r="Z257" s="42"/>
    </row>
    <row r="258" customFormat="false" ht="15" hidden="false" customHeight="false" outlineLevel="0" collapsed="false">
      <c r="A258" s="42"/>
      <c r="B258" s="42"/>
      <c r="C258" s="42"/>
      <c r="D258" s="42"/>
      <c r="E258" s="42"/>
      <c r="F258" s="42"/>
      <c r="G258" s="42"/>
      <c r="H258" s="42"/>
      <c r="I258" s="42"/>
      <c r="J258" s="42"/>
      <c r="K258" s="42"/>
      <c r="L258" s="42"/>
      <c r="M258" s="42"/>
      <c r="N258" s="42"/>
      <c r="O258" s="42"/>
      <c r="P258" s="42"/>
      <c r="Q258" s="42"/>
      <c r="R258" s="42"/>
      <c r="S258" s="42"/>
      <c r="T258" s="42"/>
      <c r="U258" s="42"/>
      <c r="V258" s="42"/>
      <c r="W258" s="42"/>
      <c r="X258" s="42"/>
      <c r="Y258" s="42"/>
      <c r="Z258" s="42"/>
    </row>
    <row r="259" customFormat="false" ht="15" hidden="false" customHeight="false" outlineLevel="0" collapsed="false">
      <c r="A259" s="42"/>
      <c r="B259" s="42"/>
      <c r="C259" s="42"/>
      <c r="D259" s="42"/>
      <c r="E259" s="42"/>
      <c r="F259" s="42"/>
      <c r="G259" s="42"/>
      <c r="H259" s="42"/>
      <c r="I259" s="42"/>
      <c r="J259" s="42"/>
      <c r="K259" s="42"/>
      <c r="L259" s="42"/>
      <c r="M259" s="42"/>
      <c r="N259" s="42"/>
      <c r="O259" s="42"/>
      <c r="P259" s="42"/>
      <c r="Q259" s="42"/>
      <c r="R259" s="42"/>
      <c r="S259" s="42"/>
      <c r="T259" s="42"/>
      <c r="U259" s="42"/>
      <c r="V259" s="42"/>
      <c r="W259" s="42"/>
      <c r="X259" s="42"/>
      <c r="Y259" s="42"/>
      <c r="Z259" s="42"/>
    </row>
    <row r="260" customFormat="false" ht="15" hidden="false" customHeight="false" outlineLevel="0" collapsed="false">
      <c r="A260" s="42"/>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row>
    <row r="261" customFormat="false" ht="15" hidden="false" customHeight="false" outlineLevel="0" collapsed="false">
      <c r="A261" s="42"/>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row>
    <row r="262" customFormat="false" ht="15" hidden="false" customHeight="false" outlineLevel="0" collapsed="false">
      <c r="A262" s="42"/>
      <c r="B262" s="42"/>
      <c r="C262" s="42"/>
      <c r="D262" s="42"/>
      <c r="E262" s="42"/>
      <c r="F262" s="42"/>
      <c r="G262" s="42"/>
      <c r="H262" s="42"/>
      <c r="I262" s="42"/>
      <c r="J262" s="42"/>
      <c r="K262" s="42"/>
      <c r="L262" s="42"/>
      <c r="M262" s="42"/>
      <c r="N262" s="42"/>
      <c r="O262" s="42"/>
      <c r="P262" s="42"/>
      <c r="Q262" s="42"/>
      <c r="R262" s="42"/>
      <c r="S262" s="42"/>
      <c r="T262" s="42"/>
      <c r="U262" s="42"/>
      <c r="V262" s="42"/>
      <c r="W262" s="42"/>
      <c r="X262" s="42"/>
      <c r="Y262" s="42"/>
      <c r="Z262" s="42"/>
    </row>
    <row r="263" customFormat="false" ht="15" hidden="false" customHeight="false" outlineLevel="0" collapsed="false">
      <c r="A263" s="42"/>
      <c r="B263" s="42"/>
      <c r="C263" s="42"/>
      <c r="D263" s="42"/>
      <c r="E263" s="42"/>
      <c r="F263" s="42"/>
      <c r="G263" s="42"/>
      <c r="H263" s="42"/>
      <c r="I263" s="42"/>
      <c r="J263" s="42"/>
      <c r="K263" s="42"/>
      <c r="L263" s="42"/>
      <c r="M263" s="42"/>
      <c r="N263" s="42"/>
      <c r="O263" s="42"/>
      <c r="P263" s="42"/>
      <c r="Q263" s="42"/>
      <c r="R263" s="42"/>
      <c r="S263" s="42"/>
      <c r="T263" s="42"/>
      <c r="U263" s="42"/>
      <c r="V263" s="42"/>
      <c r="W263" s="42"/>
      <c r="X263" s="42"/>
      <c r="Y263" s="42"/>
      <c r="Z263" s="42"/>
    </row>
    <row r="264" customFormat="false" ht="15" hidden="false" customHeight="false" outlineLevel="0" collapsed="false">
      <c r="A264" s="42"/>
      <c r="B264" s="42"/>
      <c r="C264" s="42"/>
      <c r="D264" s="42"/>
      <c r="E264" s="42"/>
      <c r="F264" s="42"/>
      <c r="G264" s="42"/>
      <c r="H264" s="42"/>
      <c r="I264" s="42"/>
      <c r="J264" s="42"/>
      <c r="K264" s="42"/>
      <c r="L264" s="42"/>
      <c r="M264" s="42"/>
      <c r="N264" s="42"/>
      <c r="O264" s="42"/>
      <c r="P264" s="42"/>
      <c r="Q264" s="42"/>
      <c r="R264" s="42"/>
      <c r="S264" s="42"/>
      <c r="T264" s="42"/>
      <c r="U264" s="42"/>
      <c r="V264" s="42"/>
      <c r="W264" s="42"/>
      <c r="X264" s="42"/>
      <c r="Y264" s="42"/>
      <c r="Z264" s="42"/>
    </row>
    <row r="265" customFormat="false" ht="15" hidden="false" customHeight="false" outlineLevel="0" collapsed="false">
      <c r="A265" s="42"/>
      <c r="B265" s="42"/>
      <c r="C265" s="42"/>
      <c r="D265" s="42"/>
      <c r="E265" s="42"/>
      <c r="F265" s="42"/>
      <c r="G265" s="42"/>
      <c r="H265" s="42"/>
      <c r="I265" s="42"/>
      <c r="J265" s="42"/>
      <c r="K265" s="42"/>
      <c r="L265" s="42"/>
      <c r="M265" s="42"/>
      <c r="N265" s="42"/>
      <c r="O265" s="42"/>
      <c r="P265" s="42"/>
      <c r="Q265" s="42"/>
      <c r="R265" s="42"/>
      <c r="S265" s="42"/>
      <c r="T265" s="42"/>
      <c r="U265" s="42"/>
      <c r="V265" s="42"/>
      <c r="W265" s="42"/>
      <c r="X265" s="42"/>
      <c r="Y265" s="42"/>
      <c r="Z265" s="42"/>
    </row>
    <row r="266" customFormat="false" ht="15" hidden="false" customHeight="false" outlineLevel="0" collapsed="false">
      <c r="A266" s="42"/>
      <c r="B266" s="42"/>
      <c r="C266" s="42"/>
      <c r="D266" s="42"/>
      <c r="E266" s="42"/>
      <c r="F266" s="42"/>
      <c r="G266" s="42"/>
      <c r="H266" s="42"/>
      <c r="I266" s="42"/>
      <c r="J266" s="42"/>
      <c r="K266" s="42"/>
      <c r="L266" s="42"/>
      <c r="M266" s="42"/>
      <c r="N266" s="42"/>
      <c r="O266" s="42"/>
      <c r="P266" s="42"/>
      <c r="Q266" s="42"/>
      <c r="R266" s="42"/>
      <c r="S266" s="42"/>
      <c r="T266" s="42"/>
      <c r="U266" s="42"/>
      <c r="V266" s="42"/>
      <c r="W266" s="42"/>
      <c r="X266" s="42"/>
      <c r="Y266" s="42"/>
      <c r="Z266" s="42"/>
    </row>
    <row r="267" customFormat="false" ht="15" hidden="false" customHeight="false" outlineLevel="0" collapsed="false">
      <c r="A267" s="42"/>
      <c r="B267" s="42"/>
      <c r="C267" s="42"/>
      <c r="D267" s="42"/>
      <c r="E267" s="42"/>
      <c r="F267" s="42"/>
      <c r="G267" s="42"/>
      <c r="H267" s="42"/>
      <c r="I267" s="42"/>
      <c r="J267" s="42"/>
      <c r="K267" s="42"/>
      <c r="L267" s="42"/>
      <c r="M267" s="42"/>
      <c r="N267" s="42"/>
      <c r="O267" s="42"/>
      <c r="P267" s="42"/>
      <c r="Q267" s="42"/>
      <c r="R267" s="42"/>
      <c r="S267" s="42"/>
      <c r="T267" s="42"/>
      <c r="U267" s="42"/>
      <c r="V267" s="42"/>
      <c r="W267" s="42"/>
      <c r="X267" s="42"/>
      <c r="Y267" s="42"/>
      <c r="Z267" s="42"/>
    </row>
    <row r="268" customFormat="false" ht="15" hidden="false" customHeight="false" outlineLevel="0" collapsed="false">
      <c r="A268" s="42"/>
      <c r="B268" s="42"/>
      <c r="C268" s="42"/>
      <c r="D268" s="42"/>
      <c r="E268" s="42"/>
      <c r="F268" s="42"/>
      <c r="G268" s="42"/>
      <c r="H268" s="42"/>
      <c r="I268" s="42"/>
      <c r="J268" s="42"/>
      <c r="K268" s="42"/>
      <c r="L268" s="42"/>
      <c r="M268" s="42"/>
      <c r="N268" s="42"/>
      <c r="O268" s="42"/>
      <c r="P268" s="42"/>
      <c r="Q268" s="42"/>
      <c r="R268" s="42"/>
      <c r="S268" s="42"/>
      <c r="T268" s="42"/>
      <c r="U268" s="42"/>
      <c r="V268" s="42"/>
      <c r="W268" s="42"/>
      <c r="X268" s="42"/>
      <c r="Y268" s="42"/>
      <c r="Z268" s="42"/>
    </row>
    <row r="269" customFormat="false" ht="15" hidden="false" customHeight="false" outlineLevel="0" collapsed="false">
      <c r="A269" s="42"/>
      <c r="B269" s="42"/>
      <c r="C269" s="42"/>
      <c r="D269" s="42"/>
      <c r="E269" s="42"/>
      <c r="F269" s="42"/>
      <c r="G269" s="42"/>
      <c r="H269" s="42"/>
      <c r="I269" s="42"/>
      <c r="J269" s="42"/>
      <c r="K269" s="42"/>
      <c r="L269" s="42"/>
      <c r="M269" s="42"/>
      <c r="N269" s="42"/>
      <c r="O269" s="42"/>
      <c r="P269" s="42"/>
      <c r="Q269" s="42"/>
      <c r="R269" s="42"/>
      <c r="S269" s="42"/>
      <c r="T269" s="42"/>
      <c r="U269" s="42"/>
      <c r="V269" s="42"/>
      <c r="W269" s="42"/>
      <c r="X269" s="42"/>
      <c r="Y269" s="42"/>
      <c r="Z269" s="42"/>
    </row>
    <row r="270" customFormat="false" ht="15" hidden="false" customHeight="false" outlineLevel="0" collapsed="false">
      <c r="A270" s="42"/>
      <c r="B270" s="42"/>
      <c r="C270" s="42"/>
      <c r="D270" s="42"/>
      <c r="E270" s="42"/>
      <c r="F270" s="42"/>
      <c r="G270" s="42"/>
      <c r="H270" s="42"/>
      <c r="I270" s="42"/>
      <c r="J270" s="42"/>
      <c r="K270" s="42"/>
      <c r="L270" s="42"/>
      <c r="M270" s="42"/>
      <c r="N270" s="42"/>
      <c r="O270" s="42"/>
      <c r="P270" s="42"/>
      <c r="Q270" s="42"/>
      <c r="R270" s="42"/>
      <c r="S270" s="42"/>
      <c r="T270" s="42"/>
      <c r="U270" s="42"/>
      <c r="V270" s="42"/>
      <c r="W270" s="42"/>
      <c r="X270" s="42"/>
      <c r="Y270" s="42"/>
      <c r="Z270" s="42"/>
    </row>
    <row r="271" customFormat="false" ht="15" hidden="false" customHeight="false" outlineLevel="0" collapsed="false">
      <c r="A271" s="42"/>
      <c r="B271" s="42"/>
      <c r="C271" s="42"/>
      <c r="D271" s="42"/>
      <c r="E271" s="42"/>
      <c r="F271" s="42"/>
      <c r="G271" s="42"/>
      <c r="H271" s="42"/>
      <c r="I271" s="42"/>
      <c r="J271" s="42"/>
      <c r="K271" s="42"/>
      <c r="L271" s="42"/>
      <c r="M271" s="42"/>
      <c r="N271" s="42"/>
      <c r="O271" s="42"/>
      <c r="P271" s="42"/>
      <c r="Q271" s="42"/>
      <c r="R271" s="42"/>
      <c r="S271" s="42"/>
      <c r="T271" s="42"/>
      <c r="U271" s="42"/>
      <c r="V271" s="42"/>
      <c r="W271" s="42"/>
      <c r="X271" s="42"/>
      <c r="Y271" s="42"/>
      <c r="Z271" s="42"/>
    </row>
    <row r="272" customFormat="false" ht="15" hidden="false" customHeight="false" outlineLevel="0" collapsed="false">
      <c r="A272" s="42"/>
      <c r="B272" s="42"/>
      <c r="C272" s="42"/>
      <c r="D272" s="42"/>
      <c r="E272" s="42"/>
      <c r="F272" s="42"/>
      <c r="G272" s="42"/>
      <c r="H272" s="42"/>
      <c r="I272" s="42"/>
      <c r="J272" s="42"/>
      <c r="K272" s="42"/>
      <c r="L272" s="42"/>
      <c r="M272" s="42"/>
      <c r="N272" s="42"/>
      <c r="O272" s="42"/>
      <c r="P272" s="42"/>
      <c r="Q272" s="42"/>
      <c r="R272" s="42"/>
      <c r="S272" s="42"/>
      <c r="T272" s="42"/>
      <c r="U272" s="42"/>
      <c r="V272" s="42"/>
      <c r="W272" s="42"/>
      <c r="X272" s="42"/>
      <c r="Y272" s="42"/>
      <c r="Z272" s="42"/>
    </row>
    <row r="273" customFormat="false" ht="15" hidden="false" customHeight="false" outlineLevel="0" collapsed="false">
      <c r="A273" s="42"/>
      <c r="B273" s="42"/>
      <c r="C273" s="42"/>
      <c r="D273" s="42"/>
      <c r="E273" s="42"/>
      <c r="F273" s="42"/>
      <c r="G273" s="42"/>
      <c r="H273" s="42"/>
      <c r="I273" s="42"/>
      <c r="J273" s="42"/>
      <c r="K273" s="42"/>
      <c r="L273" s="42"/>
      <c r="M273" s="42"/>
      <c r="N273" s="42"/>
      <c r="O273" s="42"/>
      <c r="P273" s="42"/>
      <c r="Q273" s="42"/>
      <c r="R273" s="42"/>
      <c r="S273" s="42"/>
      <c r="T273" s="42"/>
      <c r="U273" s="42"/>
      <c r="V273" s="42"/>
      <c r="W273" s="42"/>
      <c r="X273" s="42"/>
      <c r="Y273" s="42"/>
      <c r="Z273" s="42"/>
    </row>
    <row r="274" customFormat="false" ht="15" hidden="false" customHeight="false" outlineLevel="0" collapsed="false">
      <c r="A274" s="42"/>
      <c r="B274" s="42"/>
      <c r="C274" s="42"/>
      <c r="D274" s="42"/>
      <c r="E274" s="42"/>
      <c r="F274" s="42"/>
      <c r="G274" s="42"/>
      <c r="H274" s="42"/>
      <c r="I274" s="42"/>
      <c r="J274" s="42"/>
      <c r="K274" s="42"/>
      <c r="L274" s="42"/>
      <c r="M274" s="42"/>
      <c r="N274" s="42"/>
      <c r="O274" s="42"/>
      <c r="P274" s="42"/>
      <c r="Q274" s="42"/>
      <c r="R274" s="42"/>
      <c r="S274" s="42"/>
      <c r="T274" s="42"/>
      <c r="U274" s="42"/>
      <c r="V274" s="42"/>
      <c r="W274" s="42"/>
      <c r="X274" s="42"/>
      <c r="Y274" s="42"/>
      <c r="Z274" s="42"/>
    </row>
    <row r="275" customFormat="false" ht="15" hidden="false" customHeight="false" outlineLevel="0" collapsed="false">
      <c r="A275" s="42"/>
      <c r="B275" s="42"/>
      <c r="C275" s="42"/>
      <c r="D275" s="42"/>
      <c r="E275" s="42"/>
      <c r="F275" s="42"/>
      <c r="G275" s="42"/>
      <c r="H275" s="42"/>
      <c r="I275" s="42"/>
      <c r="J275" s="42"/>
      <c r="K275" s="42"/>
      <c r="L275" s="42"/>
      <c r="M275" s="42"/>
      <c r="N275" s="42"/>
      <c r="O275" s="42"/>
      <c r="P275" s="42"/>
      <c r="Q275" s="42"/>
      <c r="R275" s="42"/>
      <c r="S275" s="42"/>
      <c r="T275" s="42"/>
      <c r="U275" s="42"/>
      <c r="V275" s="42"/>
      <c r="W275" s="42"/>
      <c r="X275" s="42"/>
      <c r="Y275" s="42"/>
      <c r="Z275" s="42"/>
    </row>
    <row r="276" customFormat="false" ht="15" hidden="false" customHeight="false" outlineLevel="0" collapsed="false">
      <c r="A276" s="42"/>
      <c r="B276" s="42"/>
      <c r="C276" s="42"/>
      <c r="D276" s="42"/>
      <c r="E276" s="42"/>
      <c r="F276" s="42"/>
      <c r="G276" s="42"/>
      <c r="H276" s="42"/>
      <c r="I276" s="42"/>
      <c r="J276" s="42"/>
      <c r="K276" s="42"/>
      <c r="L276" s="42"/>
      <c r="M276" s="42"/>
      <c r="N276" s="42"/>
      <c r="O276" s="42"/>
      <c r="P276" s="42"/>
      <c r="Q276" s="42"/>
      <c r="R276" s="42"/>
      <c r="S276" s="42"/>
      <c r="T276" s="42"/>
      <c r="U276" s="42"/>
      <c r="V276" s="42"/>
      <c r="W276" s="42"/>
      <c r="X276" s="42"/>
      <c r="Y276" s="42"/>
      <c r="Z276" s="42"/>
    </row>
    <row r="277" customFormat="false" ht="15" hidden="false" customHeight="false" outlineLevel="0" collapsed="false">
      <c r="A277" s="42"/>
      <c r="B277" s="42"/>
      <c r="C277" s="42"/>
      <c r="D277" s="42"/>
      <c r="E277" s="42"/>
      <c r="F277" s="42"/>
      <c r="G277" s="42"/>
      <c r="H277" s="42"/>
      <c r="I277" s="42"/>
      <c r="J277" s="42"/>
      <c r="K277" s="42"/>
      <c r="L277" s="42"/>
      <c r="M277" s="42"/>
      <c r="N277" s="42"/>
      <c r="O277" s="42"/>
      <c r="P277" s="42"/>
      <c r="Q277" s="42"/>
      <c r="R277" s="42"/>
      <c r="S277" s="42"/>
      <c r="T277" s="42"/>
      <c r="U277" s="42"/>
      <c r="V277" s="42"/>
      <c r="W277" s="42"/>
      <c r="X277" s="42"/>
      <c r="Y277" s="42"/>
      <c r="Z277" s="42"/>
    </row>
    <row r="278" customFormat="false" ht="15" hidden="false" customHeight="false" outlineLevel="0" collapsed="false">
      <c r="A278" s="42"/>
      <c r="B278" s="42"/>
      <c r="C278" s="42"/>
      <c r="D278" s="42"/>
      <c r="E278" s="42"/>
      <c r="F278" s="42"/>
      <c r="G278" s="42"/>
      <c r="H278" s="42"/>
      <c r="I278" s="42"/>
      <c r="J278" s="42"/>
      <c r="K278" s="42"/>
      <c r="L278" s="42"/>
      <c r="M278" s="42"/>
      <c r="N278" s="42"/>
      <c r="O278" s="42"/>
      <c r="P278" s="42"/>
      <c r="Q278" s="42"/>
      <c r="R278" s="42"/>
      <c r="S278" s="42"/>
      <c r="T278" s="42"/>
      <c r="U278" s="42"/>
      <c r="V278" s="42"/>
      <c r="W278" s="42"/>
      <c r="X278" s="42"/>
      <c r="Y278" s="42"/>
      <c r="Z278" s="42"/>
    </row>
    <row r="279" customFormat="false" ht="15" hidden="false" customHeight="false" outlineLevel="0" collapsed="false">
      <c r="A279" s="42"/>
      <c r="B279" s="42"/>
      <c r="C279" s="42"/>
      <c r="D279" s="42"/>
      <c r="E279" s="42"/>
      <c r="F279" s="42"/>
      <c r="G279" s="42"/>
      <c r="H279" s="42"/>
      <c r="I279" s="42"/>
      <c r="J279" s="42"/>
      <c r="K279" s="42"/>
      <c r="L279" s="42"/>
      <c r="M279" s="42"/>
      <c r="N279" s="42"/>
      <c r="O279" s="42"/>
      <c r="P279" s="42"/>
      <c r="Q279" s="42"/>
      <c r="R279" s="42"/>
      <c r="S279" s="42"/>
      <c r="T279" s="42"/>
      <c r="U279" s="42"/>
      <c r="V279" s="42"/>
      <c r="W279" s="42"/>
      <c r="X279" s="42"/>
      <c r="Y279" s="42"/>
      <c r="Z279" s="42"/>
    </row>
    <row r="280" customFormat="false" ht="15" hidden="false" customHeight="false" outlineLevel="0" collapsed="false">
      <c r="A280" s="42"/>
      <c r="B280" s="42"/>
      <c r="C280" s="42"/>
      <c r="D280" s="42"/>
      <c r="E280" s="42"/>
      <c r="F280" s="42"/>
      <c r="G280" s="42"/>
      <c r="H280" s="42"/>
      <c r="I280" s="42"/>
      <c r="J280" s="42"/>
      <c r="K280" s="42"/>
      <c r="L280" s="42"/>
      <c r="M280" s="42"/>
      <c r="N280" s="42"/>
      <c r="O280" s="42"/>
      <c r="P280" s="42"/>
      <c r="Q280" s="42"/>
      <c r="R280" s="42"/>
      <c r="S280" s="42"/>
      <c r="T280" s="42"/>
      <c r="U280" s="42"/>
      <c r="V280" s="42"/>
      <c r="W280" s="42"/>
      <c r="X280" s="42"/>
      <c r="Y280" s="42"/>
      <c r="Z280" s="42"/>
    </row>
    <row r="281" customFormat="false" ht="15" hidden="false" customHeight="false" outlineLevel="0" collapsed="false">
      <c r="A281" s="42"/>
      <c r="B281" s="42"/>
      <c r="C281" s="42"/>
      <c r="D281" s="42"/>
      <c r="E281" s="42"/>
      <c r="F281" s="42"/>
      <c r="G281" s="42"/>
      <c r="H281" s="42"/>
      <c r="I281" s="42"/>
      <c r="J281" s="42"/>
      <c r="K281" s="42"/>
      <c r="L281" s="42"/>
      <c r="M281" s="42"/>
      <c r="N281" s="42"/>
      <c r="O281" s="42"/>
      <c r="P281" s="42"/>
      <c r="Q281" s="42"/>
      <c r="R281" s="42"/>
      <c r="S281" s="42"/>
      <c r="T281" s="42"/>
      <c r="U281" s="42"/>
      <c r="V281" s="42"/>
      <c r="W281" s="42"/>
      <c r="X281" s="42"/>
      <c r="Y281" s="42"/>
      <c r="Z281" s="42"/>
    </row>
    <row r="282" customFormat="false" ht="15" hidden="false" customHeight="false" outlineLevel="0" collapsed="false">
      <c r="A282" s="42"/>
      <c r="B282" s="42"/>
      <c r="C282" s="42"/>
      <c r="D282" s="42"/>
      <c r="E282" s="42"/>
      <c r="F282" s="42"/>
      <c r="G282" s="42"/>
      <c r="H282" s="42"/>
      <c r="I282" s="42"/>
      <c r="J282" s="42"/>
      <c r="K282" s="42"/>
      <c r="L282" s="42"/>
      <c r="M282" s="42"/>
      <c r="N282" s="42"/>
      <c r="O282" s="42"/>
      <c r="P282" s="42"/>
      <c r="Q282" s="42"/>
      <c r="R282" s="42"/>
      <c r="S282" s="42"/>
      <c r="T282" s="42"/>
      <c r="U282" s="42"/>
      <c r="V282" s="42"/>
      <c r="W282" s="42"/>
      <c r="X282" s="42"/>
      <c r="Y282" s="42"/>
      <c r="Z282" s="42"/>
    </row>
    <row r="283" customFormat="false" ht="15" hidden="false" customHeight="false" outlineLevel="0" collapsed="false">
      <c r="A283" s="42"/>
      <c r="B283" s="42"/>
      <c r="C283" s="42"/>
      <c r="D283" s="42"/>
      <c r="E283" s="42"/>
      <c r="F283" s="42"/>
      <c r="G283" s="42"/>
      <c r="H283" s="42"/>
      <c r="I283" s="42"/>
      <c r="J283" s="42"/>
      <c r="K283" s="42"/>
      <c r="L283" s="42"/>
      <c r="M283" s="42"/>
      <c r="N283" s="42"/>
      <c r="O283" s="42"/>
      <c r="P283" s="42"/>
      <c r="Q283" s="42"/>
      <c r="R283" s="42"/>
      <c r="S283" s="42"/>
      <c r="T283" s="42"/>
      <c r="U283" s="42"/>
      <c r="V283" s="42"/>
      <c r="W283" s="42"/>
      <c r="X283" s="42"/>
      <c r="Y283" s="42"/>
      <c r="Z283" s="42"/>
    </row>
    <row r="284" customFormat="false" ht="15" hidden="false" customHeight="false" outlineLevel="0" collapsed="false">
      <c r="A284" s="42"/>
      <c r="B284" s="42"/>
      <c r="C284" s="42"/>
      <c r="D284" s="42"/>
      <c r="E284" s="42"/>
      <c r="F284" s="42"/>
      <c r="G284" s="42"/>
      <c r="H284" s="42"/>
      <c r="I284" s="42"/>
      <c r="J284" s="42"/>
      <c r="K284" s="42"/>
      <c r="L284" s="42"/>
      <c r="M284" s="42"/>
      <c r="N284" s="42"/>
      <c r="O284" s="42"/>
      <c r="P284" s="42"/>
      <c r="Q284" s="42"/>
      <c r="R284" s="42"/>
      <c r="S284" s="42"/>
      <c r="T284" s="42"/>
      <c r="U284" s="42"/>
      <c r="V284" s="42"/>
      <c r="W284" s="42"/>
      <c r="X284" s="42"/>
      <c r="Y284" s="42"/>
      <c r="Z284" s="42"/>
    </row>
    <row r="285" customFormat="false" ht="15" hidden="false" customHeight="false" outlineLevel="0" collapsed="false">
      <c r="A285" s="42"/>
      <c r="B285" s="42"/>
      <c r="C285" s="42"/>
      <c r="D285" s="42"/>
      <c r="E285" s="42"/>
      <c r="F285" s="42"/>
      <c r="G285" s="42"/>
      <c r="H285" s="42"/>
      <c r="I285" s="42"/>
      <c r="J285" s="42"/>
      <c r="K285" s="42"/>
      <c r="L285" s="42"/>
      <c r="M285" s="42"/>
      <c r="N285" s="42"/>
      <c r="O285" s="42"/>
      <c r="P285" s="42"/>
      <c r="Q285" s="42"/>
      <c r="R285" s="42"/>
      <c r="S285" s="42"/>
      <c r="T285" s="42"/>
      <c r="U285" s="42"/>
      <c r="V285" s="42"/>
      <c r="W285" s="42"/>
      <c r="X285" s="42"/>
      <c r="Y285" s="42"/>
      <c r="Z285" s="42"/>
    </row>
    <row r="286" customFormat="false" ht="15" hidden="false" customHeight="false" outlineLevel="0" collapsed="false">
      <c r="A286" s="42"/>
      <c r="B286" s="42"/>
      <c r="C286" s="42"/>
      <c r="D286" s="42"/>
      <c r="E286" s="42"/>
      <c r="F286" s="42"/>
      <c r="G286" s="42"/>
      <c r="H286" s="42"/>
      <c r="I286" s="42"/>
      <c r="J286" s="42"/>
      <c r="K286" s="42"/>
      <c r="L286" s="42"/>
      <c r="M286" s="42"/>
      <c r="N286" s="42"/>
      <c r="O286" s="42"/>
      <c r="P286" s="42"/>
      <c r="Q286" s="42"/>
      <c r="R286" s="42"/>
      <c r="S286" s="42"/>
      <c r="T286" s="42"/>
      <c r="U286" s="42"/>
      <c r="V286" s="42"/>
      <c r="W286" s="42"/>
      <c r="X286" s="42"/>
      <c r="Y286" s="42"/>
      <c r="Z286" s="42"/>
    </row>
    <row r="287" customFormat="false" ht="15" hidden="false" customHeight="false" outlineLevel="0" collapsed="false">
      <c r="A287" s="42"/>
      <c r="B287" s="42"/>
      <c r="C287" s="42"/>
      <c r="D287" s="42"/>
      <c r="E287" s="42"/>
      <c r="F287" s="42"/>
      <c r="G287" s="42"/>
      <c r="H287" s="42"/>
      <c r="I287" s="42"/>
      <c r="J287" s="42"/>
      <c r="K287" s="42"/>
      <c r="L287" s="42"/>
      <c r="M287" s="42"/>
      <c r="N287" s="42"/>
      <c r="O287" s="42"/>
      <c r="P287" s="42"/>
      <c r="Q287" s="42"/>
      <c r="R287" s="42"/>
      <c r="S287" s="42"/>
      <c r="T287" s="42"/>
      <c r="U287" s="42"/>
      <c r="V287" s="42"/>
      <c r="W287" s="42"/>
      <c r="X287" s="42"/>
      <c r="Y287" s="42"/>
      <c r="Z287" s="42"/>
    </row>
    <row r="288" customFormat="false" ht="15" hidden="false" customHeight="false" outlineLevel="0" collapsed="false">
      <c r="A288" s="42"/>
      <c r="B288" s="42"/>
      <c r="C288" s="42"/>
      <c r="D288" s="42"/>
      <c r="E288" s="42"/>
      <c r="F288" s="42"/>
      <c r="G288" s="42"/>
      <c r="H288" s="42"/>
      <c r="I288" s="42"/>
      <c r="J288" s="42"/>
      <c r="K288" s="42"/>
      <c r="L288" s="42"/>
      <c r="M288" s="42"/>
      <c r="N288" s="42"/>
      <c r="O288" s="42"/>
      <c r="P288" s="42"/>
      <c r="Q288" s="42"/>
      <c r="R288" s="42"/>
      <c r="S288" s="42"/>
      <c r="T288" s="42"/>
      <c r="U288" s="42"/>
      <c r="V288" s="42"/>
      <c r="W288" s="42"/>
      <c r="X288" s="42"/>
      <c r="Y288" s="42"/>
      <c r="Z288" s="42"/>
    </row>
    <row r="289" customFormat="false" ht="15" hidden="false" customHeight="false" outlineLevel="0" collapsed="false">
      <c r="A289" s="42"/>
      <c r="B289" s="42"/>
      <c r="C289" s="42"/>
      <c r="D289" s="42"/>
      <c r="E289" s="42"/>
      <c r="F289" s="42"/>
      <c r="G289" s="42"/>
      <c r="H289" s="42"/>
      <c r="I289" s="42"/>
      <c r="J289" s="42"/>
      <c r="K289" s="42"/>
      <c r="L289" s="42"/>
      <c r="M289" s="42"/>
      <c r="N289" s="42"/>
      <c r="O289" s="42"/>
      <c r="P289" s="42"/>
      <c r="Q289" s="42"/>
      <c r="R289" s="42"/>
      <c r="S289" s="42"/>
      <c r="T289" s="42"/>
      <c r="U289" s="42"/>
      <c r="V289" s="42"/>
      <c r="W289" s="42"/>
      <c r="X289" s="42"/>
      <c r="Y289" s="42"/>
      <c r="Z289" s="42"/>
    </row>
    <row r="290" customFormat="false" ht="15" hidden="false" customHeight="false" outlineLevel="0" collapsed="false">
      <c r="A290" s="42"/>
      <c r="B290" s="42"/>
      <c r="C290" s="42"/>
      <c r="D290" s="42"/>
      <c r="E290" s="42"/>
      <c r="F290" s="42"/>
      <c r="G290" s="42"/>
      <c r="H290" s="42"/>
      <c r="I290" s="42"/>
      <c r="J290" s="42"/>
      <c r="K290" s="42"/>
      <c r="L290" s="42"/>
      <c r="M290" s="42"/>
      <c r="N290" s="42"/>
      <c r="O290" s="42"/>
      <c r="P290" s="42"/>
      <c r="Q290" s="42"/>
      <c r="R290" s="42"/>
      <c r="S290" s="42"/>
      <c r="T290" s="42"/>
      <c r="U290" s="42"/>
      <c r="V290" s="42"/>
      <c r="W290" s="42"/>
      <c r="X290" s="42"/>
      <c r="Y290" s="42"/>
      <c r="Z290" s="42"/>
    </row>
    <row r="291" customFormat="false" ht="15" hidden="false" customHeight="false" outlineLevel="0" collapsed="false">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row>
    <row r="292" customFormat="false" ht="15" hidden="false" customHeight="false" outlineLevel="0" collapsed="false">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row>
    <row r="293" customFormat="false" ht="15" hidden="false" customHeight="false" outlineLevel="0" collapsed="false">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row>
    <row r="294" customFormat="false" ht="15" hidden="false" customHeight="false" outlineLevel="0" collapsed="false">
      <c r="A294" s="42"/>
      <c r="B294" s="42"/>
      <c r="C294" s="42"/>
      <c r="D294" s="42"/>
      <c r="E294" s="42"/>
      <c r="F294" s="42"/>
      <c r="G294" s="42"/>
      <c r="H294" s="42"/>
      <c r="I294" s="42"/>
      <c r="J294" s="42"/>
      <c r="K294" s="42"/>
      <c r="L294" s="42"/>
      <c r="M294" s="42"/>
      <c r="N294" s="42"/>
      <c r="O294" s="42"/>
      <c r="P294" s="42"/>
      <c r="Q294" s="42"/>
      <c r="R294" s="42"/>
      <c r="S294" s="42"/>
      <c r="T294" s="42"/>
      <c r="U294" s="42"/>
      <c r="V294" s="42"/>
      <c r="W294" s="42"/>
      <c r="X294" s="42"/>
      <c r="Y294" s="42"/>
      <c r="Z294" s="42"/>
    </row>
    <row r="295" customFormat="false" ht="15" hidden="false" customHeight="false" outlineLevel="0" collapsed="false">
      <c r="A295" s="42"/>
      <c r="B295" s="42"/>
      <c r="C295" s="42"/>
      <c r="D295" s="42"/>
      <c r="E295" s="42"/>
      <c r="F295" s="42"/>
      <c r="G295" s="42"/>
      <c r="H295" s="42"/>
      <c r="I295" s="42"/>
      <c r="J295" s="42"/>
      <c r="K295" s="42"/>
      <c r="L295" s="42"/>
      <c r="M295" s="42"/>
      <c r="N295" s="42"/>
      <c r="O295" s="42"/>
      <c r="P295" s="42"/>
      <c r="Q295" s="42"/>
      <c r="R295" s="42"/>
      <c r="S295" s="42"/>
      <c r="T295" s="42"/>
      <c r="U295" s="42"/>
      <c r="V295" s="42"/>
      <c r="W295" s="42"/>
      <c r="X295" s="42"/>
      <c r="Y295" s="42"/>
      <c r="Z295" s="42"/>
    </row>
    <row r="296" customFormat="false" ht="15" hidden="false" customHeight="false" outlineLevel="0" collapsed="false">
      <c r="A296" s="42"/>
      <c r="B296" s="42"/>
      <c r="C296" s="42"/>
      <c r="D296" s="42"/>
      <c r="E296" s="42"/>
      <c r="F296" s="42"/>
      <c r="G296" s="42"/>
      <c r="H296" s="42"/>
      <c r="I296" s="42"/>
      <c r="J296" s="42"/>
      <c r="K296" s="42"/>
      <c r="L296" s="42"/>
      <c r="M296" s="42"/>
      <c r="N296" s="42"/>
      <c r="O296" s="42"/>
      <c r="P296" s="42"/>
      <c r="Q296" s="42"/>
      <c r="R296" s="42"/>
      <c r="S296" s="42"/>
      <c r="T296" s="42"/>
      <c r="U296" s="42"/>
      <c r="V296" s="42"/>
      <c r="W296" s="42"/>
      <c r="X296" s="42"/>
      <c r="Y296" s="42"/>
      <c r="Z296" s="42"/>
    </row>
    <row r="297" customFormat="false" ht="15" hidden="false" customHeight="false" outlineLevel="0" collapsed="false">
      <c r="A297" s="42"/>
      <c r="B297" s="42"/>
      <c r="C297" s="42"/>
      <c r="D297" s="42"/>
      <c r="E297" s="42"/>
      <c r="F297" s="42"/>
      <c r="G297" s="42"/>
      <c r="H297" s="42"/>
      <c r="I297" s="42"/>
      <c r="J297" s="42"/>
      <c r="K297" s="42"/>
      <c r="L297" s="42"/>
      <c r="M297" s="42"/>
      <c r="N297" s="42"/>
      <c r="O297" s="42"/>
      <c r="P297" s="42"/>
      <c r="Q297" s="42"/>
      <c r="R297" s="42"/>
      <c r="S297" s="42"/>
      <c r="T297" s="42"/>
      <c r="U297" s="42"/>
      <c r="V297" s="42"/>
      <c r="W297" s="42"/>
      <c r="X297" s="42"/>
      <c r="Y297" s="42"/>
      <c r="Z297" s="42"/>
    </row>
    <row r="298" customFormat="false" ht="15" hidden="false" customHeight="false" outlineLevel="0" collapsed="false">
      <c r="A298" s="42"/>
      <c r="B298" s="42"/>
      <c r="C298" s="42"/>
      <c r="D298" s="42"/>
      <c r="E298" s="42"/>
      <c r="F298" s="42"/>
      <c r="G298" s="42"/>
      <c r="H298" s="42"/>
      <c r="I298" s="42"/>
      <c r="J298" s="42"/>
      <c r="K298" s="42"/>
      <c r="L298" s="42"/>
      <c r="M298" s="42"/>
      <c r="N298" s="42"/>
      <c r="O298" s="42"/>
      <c r="P298" s="42"/>
      <c r="Q298" s="42"/>
      <c r="R298" s="42"/>
      <c r="S298" s="42"/>
      <c r="T298" s="42"/>
      <c r="U298" s="42"/>
      <c r="V298" s="42"/>
      <c r="W298" s="42"/>
      <c r="X298" s="42"/>
      <c r="Y298" s="42"/>
      <c r="Z298" s="42"/>
    </row>
    <row r="299" customFormat="false" ht="15" hidden="false" customHeight="false" outlineLevel="0" collapsed="false">
      <c r="A299" s="42"/>
      <c r="B299" s="42"/>
      <c r="C299" s="42"/>
      <c r="D299" s="42"/>
      <c r="E299" s="42"/>
      <c r="F299" s="42"/>
      <c r="G299" s="42"/>
      <c r="H299" s="42"/>
      <c r="I299" s="42"/>
      <c r="J299" s="42"/>
      <c r="K299" s="42"/>
      <c r="L299" s="42"/>
      <c r="M299" s="42"/>
      <c r="N299" s="42"/>
      <c r="O299" s="42"/>
      <c r="P299" s="42"/>
      <c r="Q299" s="42"/>
      <c r="R299" s="42"/>
      <c r="S299" s="42"/>
      <c r="T299" s="42"/>
      <c r="U299" s="42"/>
      <c r="V299" s="42"/>
      <c r="W299" s="42"/>
      <c r="X299" s="42"/>
      <c r="Y299" s="42"/>
      <c r="Z299" s="42"/>
    </row>
    <row r="300" customFormat="false" ht="15" hidden="false" customHeight="false" outlineLevel="0" collapsed="false">
      <c r="A300" s="42"/>
      <c r="B300" s="42"/>
      <c r="C300" s="42"/>
      <c r="D300" s="42"/>
      <c r="E300" s="42"/>
      <c r="F300" s="42"/>
      <c r="G300" s="42"/>
      <c r="H300" s="42"/>
      <c r="I300" s="42"/>
      <c r="J300" s="42"/>
      <c r="K300" s="42"/>
      <c r="L300" s="42"/>
      <c r="M300" s="42"/>
      <c r="N300" s="42"/>
      <c r="O300" s="42"/>
      <c r="P300" s="42"/>
      <c r="Q300" s="42"/>
      <c r="R300" s="42"/>
      <c r="S300" s="42"/>
      <c r="T300" s="42"/>
      <c r="U300" s="42"/>
      <c r="V300" s="42"/>
      <c r="W300" s="42"/>
      <c r="X300" s="42"/>
      <c r="Y300" s="42"/>
      <c r="Z300" s="42"/>
    </row>
    <row r="301" customFormat="false" ht="15" hidden="false" customHeight="false" outlineLevel="0" collapsed="false">
      <c r="A301" s="42"/>
      <c r="B301" s="42"/>
      <c r="C301" s="42"/>
      <c r="D301" s="42"/>
      <c r="E301" s="42"/>
      <c r="F301" s="42"/>
      <c r="G301" s="42"/>
      <c r="H301" s="42"/>
      <c r="I301" s="42"/>
      <c r="J301" s="42"/>
      <c r="K301" s="42"/>
      <c r="L301" s="42"/>
      <c r="M301" s="42"/>
      <c r="N301" s="42"/>
      <c r="O301" s="42"/>
      <c r="P301" s="42"/>
      <c r="Q301" s="42"/>
      <c r="R301" s="42"/>
      <c r="S301" s="42"/>
      <c r="T301" s="42"/>
      <c r="U301" s="42"/>
      <c r="V301" s="42"/>
      <c r="W301" s="42"/>
      <c r="X301" s="42"/>
      <c r="Y301" s="42"/>
      <c r="Z301" s="42"/>
    </row>
    <row r="302" customFormat="false" ht="15" hidden="false" customHeight="false" outlineLevel="0" collapsed="false">
      <c r="A302" s="42"/>
      <c r="B302" s="42"/>
      <c r="C302" s="42"/>
      <c r="D302" s="42"/>
      <c r="E302" s="42"/>
      <c r="F302" s="42"/>
      <c r="G302" s="42"/>
      <c r="H302" s="42"/>
      <c r="I302" s="42"/>
      <c r="J302" s="42"/>
      <c r="K302" s="42"/>
      <c r="L302" s="42"/>
      <c r="M302" s="42"/>
      <c r="N302" s="42"/>
      <c r="O302" s="42"/>
      <c r="P302" s="42"/>
      <c r="Q302" s="42"/>
      <c r="R302" s="42"/>
      <c r="S302" s="42"/>
      <c r="T302" s="42"/>
      <c r="U302" s="42"/>
      <c r="V302" s="42"/>
      <c r="W302" s="42"/>
      <c r="X302" s="42"/>
      <c r="Y302" s="42"/>
      <c r="Z302" s="42"/>
    </row>
    <row r="303" customFormat="false" ht="15" hidden="false" customHeight="false" outlineLevel="0" collapsed="false">
      <c r="A303" s="42"/>
      <c r="B303" s="42"/>
      <c r="C303" s="42"/>
      <c r="D303" s="42"/>
      <c r="E303" s="42"/>
      <c r="F303" s="42"/>
      <c r="G303" s="42"/>
      <c r="H303" s="42"/>
      <c r="I303" s="42"/>
      <c r="J303" s="42"/>
      <c r="K303" s="42"/>
      <c r="L303" s="42"/>
      <c r="M303" s="42"/>
      <c r="N303" s="42"/>
      <c r="O303" s="42"/>
      <c r="P303" s="42"/>
      <c r="Q303" s="42"/>
      <c r="R303" s="42"/>
      <c r="S303" s="42"/>
      <c r="T303" s="42"/>
      <c r="U303" s="42"/>
      <c r="V303" s="42"/>
      <c r="W303" s="42"/>
      <c r="X303" s="42"/>
      <c r="Y303" s="42"/>
      <c r="Z303" s="42"/>
    </row>
    <row r="304" customFormat="false" ht="15" hidden="false" customHeight="false" outlineLevel="0" collapsed="false">
      <c r="A304" s="42"/>
      <c r="B304" s="42"/>
      <c r="C304" s="42"/>
      <c r="D304" s="42"/>
      <c r="E304" s="42"/>
      <c r="F304" s="42"/>
      <c r="G304" s="42"/>
      <c r="H304" s="42"/>
      <c r="I304" s="42"/>
      <c r="J304" s="42"/>
      <c r="K304" s="42"/>
      <c r="L304" s="42"/>
      <c r="M304" s="42"/>
      <c r="N304" s="42"/>
      <c r="O304" s="42"/>
      <c r="P304" s="42"/>
      <c r="Q304" s="42"/>
      <c r="R304" s="42"/>
      <c r="S304" s="42"/>
      <c r="T304" s="42"/>
      <c r="U304" s="42"/>
      <c r="V304" s="42"/>
      <c r="W304" s="42"/>
      <c r="X304" s="42"/>
      <c r="Y304" s="42"/>
      <c r="Z304" s="42"/>
    </row>
    <row r="305" customFormat="false" ht="15" hidden="false" customHeight="false" outlineLevel="0" collapsed="false">
      <c r="A305" s="42"/>
      <c r="B305" s="42"/>
      <c r="C305" s="42"/>
      <c r="D305" s="42"/>
      <c r="E305" s="42"/>
      <c r="F305" s="42"/>
      <c r="G305" s="42"/>
      <c r="H305" s="42"/>
      <c r="I305" s="42"/>
      <c r="J305" s="42"/>
      <c r="K305" s="42"/>
      <c r="L305" s="42"/>
      <c r="M305" s="42"/>
      <c r="N305" s="42"/>
      <c r="O305" s="42"/>
      <c r="P305" s="42"/>
      <c r="Q305" s="42"/>
      <c r="R305" s="42"/>
      <c r="S305" s="42"/>
      <c r="T305" s="42"/>
      <c r="U305" s="42"/>
      <c r="V305" s="42"/>
      <c r="W305" s="42"/>
      <c r="X305" s="42"/>
      <c r="Y305" s="42"/>
      <c r="Z305" s="42"/>
    </row>
    <row r="306" customFormat="false" ht="15" hidden="false" customHeight="false" outlineLevel="0" collapsed="false">
      <c r="A306" s="42"/>
      <c r="B306" s="42"/>
      <c r="C306" s="42"/>
      <c r="D306" s="42"/>
      <c r="E306" s="42"/>
      <c r="F306" s="42"/>
      <c r="G306" s="42"/>
      <c r="H306" s="42"/>
      <c r="I306" s="42"/>
      <c r="J306" s="42"/>
      <c r="K306" s="42"/>
      <c r="L306" s="42"/>
      <c r="M306" s="42"/>
      <c r="N306" s="42"/>
      <c r="O306" s="42"/>
      <c r="P306" s="42"/>
      <c r="Q306" s="42"/>
      <c r="R306" s="42"/>
      <c r="S306" s="42"/>
      <c r="T306" s="42"/>
      <c r="U306" s="42"/>
      <c r="V306" s="42"/>
      <c r="W306" s="42"/>
      <c r="X306" s="42"/>
      <c r="Y306" s="42"/>
      <c r="Z306" s="42"/>
    </row>
    <row r="307" customFormat="false" ht="15" hidden="false" customHeight="false" outlineLevel="0" collapsed="false">
      <c r="A307" s="42"/>
      <c r="B307" s="42"/>
      <c r="C307" s="42"/>
      <c r="D307" s="42"/>
      <c r="E307" s="42"/>
      <c r="F307" s="42"/>
      <c r="G307" s="42"/>
      <c r="H307" s="42"/>
      <c r="I307" s="42"/>
      <c r="J307" s="42"/>
      <c r="K307" s="42"/>
      <c r="L307" s="42"/>
      <c r="M307" s="42"/>
      <c r="N307" s="42"/>
      <c r="O307" s="42"/>
      <c r="P307" s="42"/>
      <c r="Q307" s="42"/>
      <c r="R307" s="42"/>
      <c r="S307" s="42"/>
      <c r="T307" s="42"/>
      <c r="U307" s="42"/>
      <c r="V307" s="42"/>
      <c r="W307" s="42"/>
      <c r="X307" s="42"/>
      <c r="Y307" s="42"/>
      <c r="Z307" s="42"/>
    </row>
    <row r="308" customFormat="false" ht="15" hidden="false" customHeight="false" outlineLevel="0" collapsed="false">
      <c r="A308" s="42"/>
      <c r="B308" s="42"/>
      <c r="C308" s="42"/>
      <c r="D308" s="42"/>
      <c r="E308" s="42"/>
      <c r="F308" s="42"/>
      <c r="G308" s="42"/>
      <c r="H308" s="42"/>
      <c r="I308" s="42"/>
      <c r="J308" s="42"/>
      <c r="K308" s="42"/>
      <c r="L308" s="42"/>
      <c r="M308" s="42"/>
      <c r="N308" s="42"/>
      <c r="O308" s="42"/>
      <c r="P308" s="42"/>
      <c r="Q308" s="42"/>
      <c r="R308" s="42"/>
      <c r="S308" s="42"/>
      <c r="T308" s="42"/>
      <c r="U308" s="42"/>
      <c r="V308" s="42"/>
      <c r="W308" s="42"/>
      <c r="X308" s="42"/>
      <c r="Y308" s="42"/>
      <c r="Z308" s="42"/>
    </row>
    <row r="309" customFormat="false" ht="15" hidden="false" customHeight="false" outlineLevel="0" collapsed="false">
      <c r="A309" s="42"/>
      <c r="B309" s="42"/>
      <c r="C309" s="42"/>
      <c r="D309" s="42"/>
      <c r="E309" s="42"/>
      <c r="F309" s="42"/>
      <c r="G309" s="42"/>
      <c r="H309" s="42"/>
      <c r="I309" s="42"/>
      <c r="J309" s="42"/>
      <c r="K309" s="42"/>
      <c r="L309" s="42"/>
      <c r="M309" s="42"/>
      <c r="N309" s="42"/>
      <c r="O309" s="42"/>
      <c r="P309" s="42"/>
      <c r="Q309" s="42"/>
      <c r="R309" s="42"/>
      <c r="S309" s="42"/>
      <c r="T309" s="42"/>
      <c r="U309" s="42"/>
      <c r="V309" s="42"/>
      <c r="W309" s="42"/>
      <c r="X309" s="42"/>
      <c r="Y309" s="42"/>
      <c r="Z309" s="42"/>
    </row>
    <row r="310" customFormat="false" ht="15" hidden="false" customHeight="false" outlineLevel="0" collapsed="false">
      <c r="A310" s="42"/>
      <c r="B310" s="42"/>
      <c r="C310" s="42"/>
      <c r="D310" s="42"/>
      <c r="E310" s="42"/>
      <c r="F310" s="42"/>
      <c r="G310" s="42"/>
      <c r="H310" s="42"/>
      <c r="I310" s="42"/>
      <c r="J310" s="42"/>
      <c r="K310" s="42"/>
      <c r="L310" s="42"/>
      <c r="M310" s="42"/>
      <c r="N310" s="42"/>
      <c r="O310" s="42"/>
      <c r="P310" s="42"/>
      <c r="Q310" s="42"/>
      <c r="R310" s="42"/>
      <c r="S310" s="42"/>
      <c r="T310" s="42"/>
      <c r="U310" s="42"/>
      <c r="V310" s="42"/>
      <c r="W310" s="42"/>
      <c r="X310" s="42"/>
      <c r="Y310" s="42"/>
      <c r="Z310" s="42"/>
    </row>
    <row r="311" customFormat="false" ht="15" hidden="false" customHeight="false" outlineLevel="0" collapsed="false">
      <c r="A311" s="42"/>
      <c r="B311" s="42"/>
      <c r="C311" s="42"/>
      <c r="D311" s="42"/>
      <c r="E311" s="42"/>
      <c r="F311" s="42"/>
      <c r="G311" s="42"/>
      <c r="H311" s="42"/>
      <c r="I311" s="42"/>
      <c r="J311" s="42"/>
      <c r="K311" s="42"/>
      <c r="L311" s="42"/>
      <c r="M311" s="42"/>
      <c r="N311" s="42"/>
      <c r="O311" s="42"/>
      <c r="P311" s="42"/>
      <c r="Q311" s="42"/>
      <c r="R311" s="42"/>
      <c r="S311" s="42"/>
      <c r="T311" s="42"/>
      <c r="U311" s="42"/>
      <c r="V311" s="42"/>
      <c r="W311" s="42"/>
      <c r="X311" s="42"/>
      <c r="Y311" s="42"/>
      <c r="Z311" s="42"/>
    </row>
    <row r="312" customFormat="false" ht="15" hidden="false" customHeight="false" outlineLevel="0" collapsed="false">
      <c r="A312" s="42"/>
      <c r="B312" s="42"/>
      <c r="C312" s="42"/>
      <c r="D312" s="42"/>
      <c r="E312" s="42"/>
      <c r="F312" s="42"/>
      <c r="G312" s="42"/>
      <c r="H312" s="42"/>
      <c r="I312" s="42"/>
      <c r="J312" s="42"/>
      <c r="K312" s="42"/>
      <c r="L312" s="42"/>
      <c r="M312" s="42"/>
      <c r="N312" s="42"/>
      <c r="O312" s="42"/>
      <c r="P312" s="42"/>
      <c r="Q312" s="42"/>
      <c r="R312" s="42"/>
      <c r="S312" s="42"/>
      <c r="T312" s="42"/>
      <c r="U312" s="42"/>
      <c r="V312" s="42"/>
      <c r="W312" s="42"/>
      <c r="X312" s="42"/>
      <c r="Y312" s="42"/>
      <c r="Z312" s="42"/>
    </row>
    <row r="313" customFormat="false" ht="15" hidden="false" customHeight="false" outlineLevel="0" collapsed="false">
      <c r="A313" s="42"/>
      <c r="B313" s="42"/>
      <c r="C313" s="42"/>
      <c r="D313" s="42"/>
      <c r="E313" s="42"/>
      <c r="F313" s="42"/>
      <c r="G313" s="42"/>
      <c r="H313" s="42"/>
      <c r="I313" s="42"/>
      <c r="J313" s="42"/>
      <c r="K313" s="42"/>
      <c r="L313" s="42"/>
      <c r="M313" s="42"/>
      <c r="N313" s="42"/>
      <c r="O313" s="42"/>
      <c r="P313" s="42"/>
      <c r="Q313" s="42"/>
      <c r="R313" s="42"/>
      <c r="S313" s="42"/>
      <c r="T313" s="42"/>
      <c r="U313" s="42"/>
      <c r="V313" s="42"/>
      <c r="W313" s="42"/>
      <c r="X313" s="42"/>
      <c r="Y313" s="42"/>
      <c r="Z313" s="42"/>
    </row>
    <row r="314" customFormat="false" ht="15" hidden="false" customHeight="false" outlineLevel="0" collapsed="false">
      <c r="A314" s="42"/>
      <c r="B314" s="42"/>
      <c r="C314" s="42"/>
      <c r="D314" s="42"/>
      <c r="E314" s="42"/>
      <c r="F314" s="42"/>
      <c r="G314" s="42"/>
      <c r="H314" s="42"/>
      <c r="I314" s="42"/>
      <c r="J314" s="42"/>
      <c r="K314" s="42"/>
      <c r="L314" s="42"/>
      <c r="M314" s="42"/>
      <c r="N314" s="42"/>
      <c r="O314" s="42"/>
      <c r="P314" s="42"/>
      <c r="Q314" s="42"/>
      <c r="R314" s="42"/>
      <c r="S314" s="42"/>
      <c r="T314" s="42"/>
      <c r="U314" s="42"/>
      <c r="V314" s="42"/>
      <c r="W314" s="42"/>
      <c r="X314" s="42"/>
      <c r="Y314" s="42"/>
      <c r="Z314" s="42"/>
    </row>
    <row r="315" customFormat="false" ht="15" hidden="false" customHeight="false" outlineLevel="0" collapsed="false">
      <c r="A315" s="42"/>
      <c r="B315" s="42"/>
      <c r="C315" s="42"/>
      <c r="D315" s="42"/>
      <c r="E315" s="42"/>
      <c r="F315" s="42"/>
      <c r="G315" s="42"/>
      <c r="H315" s="42"/>
      <c r="I315" s="42"/>
      <c r="J315" s="42"/>
      <c r="K315" s="42"/>
      <c r="L315" s="42"/>
      <c r="M315" s="42"/>
      <c r="N315" s="42"/>
      <c r="O315" s="42"/>
      <c r="P315" s="42"/>
      <c r="Q315" s="42"/>
      <c r="R315" s="42"/>
      <c r="S315" s="42"/>
      <c r="T315" s="42"/>
      <c r="U315" s="42"/>
      <c r="V315" s="42"/>
      <c r="W315" s="42"/>
      <c r="X315" s="42"/>
      <c r="Y315" s="42"/>
      <c r="Z315" s="42"/>
    </row>
    <row r="316" customFormat="false" ht="15" hidden="false" customHeight="false" outlineLevel="0" collapsed="false">
      <c r="A316" s="42"/>
      <c r="B316" s="42"/>
      <c r="C316" s="42"/>
      <c r="D316" s="42"/>
      <c r="E316" s="42"/>
      <c r="F316" s="42"/>
      <c r="G316" s="42"/>
      <c r="H316" s="42"/>
      <c r="I316" s="42"/>
      <c r="J316" s="42"/>
      <c r="K316" s="42"/>
      <c r="L316" s="42"/>
      <c r="M316" s="42"/>
      <c r="N316" s="42"/>
      <c r="O316" s="42"/>
      <c r="P316" s="42"/>
      <c r="Q316" s="42"/>
      <c r="R316" s="42"/>
      <c r="S316" s="42"/>
      <c r="T316" s="42"/>
      <c r="U316" s="42"/>
      <c r="V316" s="42"/>
      <c r="W316" s="42"/>
      <c r="X316" s="42"/>
      <c r="Y316" s="42"/>
      <c r="Z316" s="42"/>
    </row>
    <row r="317" customFormat="false" ht="15" hidden="false" customHeight="false" outlineLevel="0" collapsed="false">
      <c r="A317" s="42"/>
      <c r="B317" s="42"/>
      <c r="C317" s="42"/>
      <c r="D317" s="42"/>
      <c r="E317" s="42"/>
      <c r="F317" s="42"/>
      <c r="G317" s="42"/>
      <c r="H317" s="42"/>
      <c r="I317" s="42"/>
      <c r="J317" s="42"/>
      <c r="K317" s="42"/>
      <c r="L317" s="42"/>
      <c r="M317" s="42"/>
      <c r="N317" s="42"/>
      <c r="O317" s="42"/>
      <c r="P317" s="42"/>
      <c r="Q317" s="42"/>
      <c r="R317" s="42"/>
      <c r="S317" s="42"/>
      <c r="T317" s="42"/>
      <c r="U317" s="42"/>
      <c r="V317" s="42"/>
      <c r="W317" s="42"/>
      <c r="X317" s="42"/>
      <c r="Y317" s="42"/>
      <c r="Z317" s="42"/>
    </row>
    <row r="318" customFormat="false" ht="15" hidden="false" customHeight="false" outlineLevel="0" collapsed="false">
      <c r="A318" s="42"/>
      <c r="B318" s="42"/>
      <c r="C318" s="42"/>
      <c r="D318" s="42"/>
      <c r="E318" s="42"/>
      <c r="F318" s="42"/>
      <c r="G318" s="42"/>
      <c r="H318" s="42"/>
      <c r="I318" s="42"/>
      <c r="J318" s="42"/>
      <c r="K318" s="42"/>
      <c r="L318" s="42"/>
      <c r="M318" s="42"/>
      <c r="N318" s="42"/>
      <c r="O318" s="42"/>
      <c r="P318" s="42"/>
      <c r="Q318" s="42"/>
      <c r="R318" s="42"/>
      <c r="S318" s="42"/>
      <c r="T318" s="42"/>
      <c r="U318" s="42"/>
      <c r="V318" s="42"/>
      <c r="W318" s="42"/>
      <c r="X318" s="42"/>
      <c r="Y318" s="42"/>
      <c r="Z318" s="42"/>
    </row>
    <row r="319" customFormat="false" ht="15" hidden="false" customHeight="false" outlineLevel="0" collapsed="false">
      <c r="A319" s="42"/>
      <c r="B319" s="42"/>
      <c r="C319" s="42"/>
      <c r="D319" s="42"/>
      <c r="E319" s="42"/>
      <c r="F319" s="42"/>
      <c r="G319" s="42"/>
      <c r="H319" s="42"/>
      <c r="I319" s="42"/>
      <c r="J319" s="42"/>
      <c r="K319" s="42"/>
      <c r="L319" s="42"/>
      <c r="M319" s="42"/>
      <c r="N319" s="42"/>
      <c r="O319" s="42"/>
      <c r="P319" s="42"/>
      <c r="Q319" s="42"/>
      <c r="R319" s="42"/>
      <c r="S319" s="42"/>
      <c r="T319" s="42"/>
      <c r="U319" s="42"/>
      <c r="V319" s="42"/>
      <c r="W319" s="42"/>
      <c r="X319" s="42"/>
      <c r="Y319" s="42"/>
      <c r="Z319" s="42"/>
    </row>
    <row r="320" customFormat="false" ht="15" hidden="false" customHeight="false" outlineLevel="0" collapsed="false">
      <c r="A320" s="42"/>
      <c r="B320" s="42"/>
      <c r="C320" s="42"/>
      <c r="D320" s="42"/>
      <c r="E320" s="42"/>
      <c r="F320" s="42"/>
      <c r="G320" s="42"/>
      <c r="H320" s="42"/>
      <c r="I320" s="42"/>
      <c r="J320" s="42"/>
      <c r="K320" s="42"/>
      <c r="L320" s="42"/>
      <c r="M320" s="42"/>
      <c r="N320" s="42"/>
      <c r="O320" s="42"/>
      <c r="P320" s="42"/>
      <c r="Q320" s="42"/>
      <c r="R320" s="42"/>
      <c r="S320" s="42"/>
      <c r="T320" s="42"/>
      <c r="U320" s="42"/>
      <c r="V320" s="42"/>
      <c r="W320" s="42"/>
      <c r="X320" s="42"/>
      <c r="Y320" s="42"/>
      <c r="Z320" s="42"/>
    </row>
    <row r="321" customFormat="false" ht="15" hidden="false" customHeight="false" outlineLevel="0" collapsed="false">
      <c r="A321" s="42"/>
      <c r="B321" s="42"/>
      <c r="C321" s="42"/>
      <c r="D321" s="42"/>
      <c r="E321" s="42"/>
      <c r="F321" s="42"/>
      <c r="G321" s="42"/>
      <c r="H321" s="42"/>
      <c r="I321" s="42"/>
      <c r="J321" s="42"/>
      <c r="K321" s="42"/>
      <c r="L321" s="42"/>
      <c r="M321" s="42"/>
      <c r="N321" s="42"/>
      <c r="O321" s="42"/>
      <c r="P321" s="42"/>
      <c r="Q321" s="42"/>
      <c r="R321" s="42"/>
      <c r="S321" s="42"/>
      <c r="T321" s="42"/>
      <c r="U321" s="42"/>
      <c r="V321" s="42"/>
      <c r="W321" s="42"/>
      <c r="X321" s="42"/>
      <c r="Y321" s="42"/>
      <c r="Z321" s="42"/>
    </row>
    <row r="322" customFormat="false" ht="15" hidden="false" customHeight="false" outlineLevel="0" collapsed="false">
      <c r="A322" s="42"/>
      <c r="B322" s="42"/>
      <c r="C322" s="42"/>
      <c r="D322" s="42"/>
      <c r="E322" s="42"/>
      <c r="F322" s="42"/>
      <c r="G322" s="42"/>
      <c r="H322" s="42"/>
      <c r="I322" s="42"/>
      <c r="J322" s="42"/>
      <c r="K322" s="42"/>
      <c r="L322" s="42"/>
      <c r="M322" s="42"/>
      <c r="N322" s="42"/>
      <c r="O322" s="42"/>
      <c r="P322" s="42"/>
      <c r="Q322" s="42"/>
      <c r="R322" s="42"/>
      <c r="S322" s="42"/>
      <c r="T322" s="42"/>
      <c r="U322" s="42"/>
      <c r="V322" s="42"/>
      <c r="W322" s="42"/>
      <c r="X322" s="42"/>
      <c r="Y322" s="42"/>
      <c r="Z322" s="42"/>
    </row>
    <row r="323" customFormat="false" ht="15" hidden="false" customHeight="false" outlineLevel="0" collapsed="false">
      <c r="A323" s="42"/>
      <c r="B323" s="42"/>
      <c r="C323" s="42"/>
      <c r="D323" s="42"/>
      <c r="E323" s="42"/>
      <c r="F323" s="42"/>
      <c r="G323" s="42"/>
      <c r="H323" s="42"/>
      <c r="I323" s="42"/>
      <c r="J323" s="42"/>
      <c r="K323" s="42"/>
      <c r="L323" s="42"/>
      <c r="M323" s="42"/>
      <c r="N323" s="42"/>
      <c r="O323" s="42"/>
      <c r="P323" s="42"/>
      <c r="Q323" s="42"/>
      <c r="R323" s="42"/>
      <c r="S323" s="42"/>
      <c r="T323" s="42"/>
      <c r="U323" s="42"/>
      <c r="V323" s="42"/>
      <c r="W323" s="42"/>
      <c r="X323" s="42"/>
      <c r="Y323" s="42"/>
      <c r="Z323" s="42"/>
    </row>
    <row r="324" customFormat="false" ht="15" hidden="false" customHeight="false" outlineLevel="0" collapsed="false">
      <c r="A324" s="42"/>
      <c r="B324" s="42"/>
      <c r="C324" s="42"/>
      <c r="D324" s="42"/>
      <c r="E324" s="42"/>
      <c r="F324" s="42"/>
      <c r="G324" s="42"/>
      <c r="H324" s="42"/>
      <c r="I324" s="42"/>
      <c r="J324" s="42"/>
      <c r="K324" s="42"/>
      <c r="L324" s="42"/>
      <c r="M324" s="42"/>
      <c r="N324" s="42"/>
      <c r="O324" s="42"/>
      <c r="P324" s="42"/>
      <c r="Q324" s="42"/>
      <c r="R324" s="42"/>
      <c r="S324" s="42"/>
      <c r="T324" s="42"/>
      <c r="U324" s="42"/>
      <c r="V324" s="42"/>
      <c r="W324" s="42"/>
      <c r="X324" s="42"/>
      <c r="Y324" s="42"/>
      <c r="Z324" s="42"/>
    </row>
    <row r="325" customFormat="false" ht="15" hidden="false" customHeight="false" outlineLevel="0" collapsed="false">
      <c r="A325" s="42"/>
      <c r="B325" s="42"/>
      <c r="C325" s="42"/>
      <c r="D325" s="42"/>
      <c r="E325" s="42"/>
      <c r="F325" s="42"/>
      <c r="G325" s="42"/>
      <c r="H325" s="42"/>
      <c r="I325" s="42"/>
      <c r="J325" s="42"/>
      <c r="K325" s="42"/>
      <c r="L325" s="42"/>
      <c r="M325" s="42"/>
      <c r="N325" s="42"/>
      <c r="O325" s="42"/>
      <c r="P325" s="42"/>
      <c r="Q325" s="42"/>
      <c r="R325" s="42"/>
      <c r="S325" s="42"/>
      <c r="T325" s="42"/>
      <c r="U325" s="42"/>
      <c r="V325" s="42"/>
      <c r="W325" s="42"/>
      <c r="X325" s="42"/>
      <c r="Y325" s="42"/>
      <c r="Z325" s="42"/>
    </row>
    <row r="326" customFormat="false" ht="15" hidden="false" customHeight="false" outlineLevel="0" collapsed="false">
      <c r="A326" s="42"/>
      <c r="B326" s="42"/>
      <c r="C326" s="42"/>
      <c r="D326" s="42"/>
      <c r="E326" s="42"/>
      <c r="F326" s="42"/>
      <c r="G326" s="42"/>
      <c r="H326" s="42"/>
      <c r="I326" s="42"/>
      <c r="J326" s="42"/>
      <c r="K326" s="42"/>
      <c r="L326" s="42"/>
      <c r="M326" s="42"/>
      <c r="N326" s="42"/>
      <c r="O326" s="42"/>
      <c r="P326" s="42"/>
      <c r="Q326" s="42"/>
      <c r="R326" s="42"/>
      <c r="S326" s="42"/>
      <c r="T326" s="42"/>
      <c r="U326" s="42"/>
      <c r="V326" s="42"/>
      <c r="W326" s="42"/>
      <c r="X326" s="42"/>
      <c r="Y326" s="42"/>
      <c r="Z326" s="42"/>
    </row>
    <row r="327" customFormat="false" ht="15" hidden="false" customHeight="false" outlineLevel="0" collapsed="false">
      <c r="A327" s="42"/>
      <c r="B327" s="42"/>
      <c r="C327" s="42"/>
      <c r="D327" s="42"/>
      <c r="E327" s="42"/>
      <c r="F327" s="42"/>
      <c r="G327" s="42"/>
      <c r="H327" s="42"/>
      <c r="I327" s="42"/>
      <c r="J327" s="42"/>
      <c r="K327" s="42"/>
      <c r="L327" s="42"/>
      <c r="M327" s="42"/>
      <c r="N327" s="42"/>
      <c r="O327" s="42"/>
      <c r="P327" s="42"/>
      <c r="Q327" s="42"/>
      <c r="R327" s="42"/>
      <c r="S327" s="42"/>
      <c r="T327" s="42"/>
      <c r="U327" s="42"/>
      <c r="V327" s="42"/>
      <c r="W327" s="42"/>
      <c r="X327" s="42"/>
      <c r="Y327" s="42"/>
      <c r="Z327" s="42"/>
    </row>
    <row r="328" customFormat="false" ht="15" hidden="false" customHeight="false" outlineLevel="0" collapsed="false">
      <c r="A328" s="42"/>
      <c r="B328" s="42"/>
      <c r="C328" s="42"/>
      <c r="D328" s="42"/>
      <c r="E328" s="42"/>
      <c r="F328" s="42"/>
      <c r="G328" s="42"/>
      <c r="H328" s="42"/>
      <c r="I328" s="42"/>
      <c r="J328" s="42"/>
      <c r="K328" s="42"/>
      <c r="L328" s="42"/>
      <c r="M328" s="42"/>
      <c r="N328" s="42"/>
      <c r="O328" s="42"/>
      <c r="P328" s="42"/>
      <c r="Q328" s="42"/>
      <c r="R328" s="42"/>
      <c r="S328" s="42"/>
      <c r="T328" s="42"/>
      <c r="U328" s="42"/>
      <c r="V328" s="42"/>
      <c r="W328" s="42"/>
      <c r="X328" s="42"/>
      <c r="Y328" s="42"/>
      <c r="Z328" s="42"/>
    </row>
    <row r="329" customFormat="false" ht="15" hidden="false" customHeight="false" outlineLevel="0" collapsed="false">
      <c r="A329" s="42"/>
      <c r="B329" s="42"/>
      <c r="C329" s="42"/>
      <c r="D329" s="42"/>
      <c r="E329" s="42"/>
      <c r="F329" s="42"/>
      <c r="G329" s="42"/>
      <c r="H329" s="42"/>
      <c r="I329" s="42"/>
      <c r="J329" s="42"/>
      <c r="K329" s="42"/>
      <c r="L329" s="42"/>
      <c r="M329" s="42"/>
      <c r="N329" s="42"/>
      <c r="O329" s="42"/>
      <c r="P329" s="42"/>
      <c r="Q329" s="42"/>
      <c r="R329" s="42"/>
      <c r="S329" s="42"/>
      <c r="T329" s="42"/>
      <c r="U329" s="42"/>
      <c r="V329" s="42"/>
      <c r="W329" s="42"/>
      <c r="X329" s="42"/>
      <c r="Y329" s="42"/>
      <c r="Z329" s="42"/>
    </row>
    <row r="330" customFormat="false" ht="15" hidden="false" customHeight="false" outlineLevel="0" collapsed="false">
      <c r="A330" s="42"/>
      <c r="B330" s="42"/>
      <c r="C330" s="42"/>
      <c r="D330" s="42"/>
      <c r="E330" s="42"/>
      <c r="F330" s="42"/>
      <c r="G330" s="42"/>
      <c r="H330" s="42"/>
      <c r="I330" s="42"/>
      <c r="J330" s="42"/>
      <c r="K330" s="42"/>
      <c r="L330" s="42"/>
      <c r="M330" s="42"/>
      <c r="N330" s="42"/>
      <c r="O330" s="42"/>
      <c r="P330" s="42"/>
      <c r="Q330" s="42"/>
      <c r="R330" s="42"/>
      <c r="S330" s="42"/>
      <c r="T330" s="42"/>
      <c r="U330" s="42"/>
      <c r="V330" s="42"/>
      <c r="W330" s="42"/>
      <c r="X330" s="42"/>
      <c r="Y330" s="42"/>
      <c r="Z330" s="42"/>
    </row>
    <row r="331" customFormat="false" ht="15" hidden="false" customHeight="false" outlineLevel="0" collapsed="false">
      <c r="A331" s="42"/>
      <c r="B331" s="42"/>
      <c r="C331" s="42"/>
      <c r="D331" s="42"/>
      <c r="E331" s="42"/>
      <c r="F331" s="42"/>
      <c r="G331" s="42"/>
      <c r="H331" s="42"/>
      <c r="I331" s="42"/>
      <c r="J331" s="42"/>
      <c r="K331" s="42"/>
      <c r="L331" s="42"/>
      <c r="M331" s="42"/>
      <c r="N331" s="42"/>
      <c r="O331" s="42"/>
      <c r="P331" s="42"/>
      <c r="Q331" s="42"/>
      <c r="R331" s="42"/>
      <c r="S331" s="42"/>
      <c r="T331" s="42"/>
      <c r="U331" s="42"/>
      <c r="V331" s="42"/>
      <c r="W331" s="42"/>
      <c r="X331" s="42"/>
      <c r="Y331" s="42"/>
      <c r="Z331" s="42"/>
    </row>
    <row r="332" customFormat="false" ht="15" hidden="false" customHeight="false" outlineLevel="0" collapsed="false">
      <c r="A332" s="42"/>
      <c r="B332" s="42"/>
      <c r="C332" s="42"/>
      <c r="D332" s="42"/>
      <c r="E332" s="42"/>
      <c r="F332" s="42"/>
      <c r="G332" s="42"/>
      <c r="H332" s="42"/>
      <c r="I332" s="42"/>
      <c r="J332" s="42"/>
      <c r="K332" s="42"/>
      <c r="L332" s="42"/>
      <c r="M332" s="42"/>
      <c r="N332" s="42"/>
      <c r="O332" s="42"/>
      <c r="P332" s="42"/>
      <c r="Q332" s="42"/>
      <c r="R332" s="42"/>
      <c r="S332" s="42"/>
      <c r="T332" s="42"/>
      <c r="U332" s="42"/>
      <c r="V332" s="42"/>
      <c r="W332" s="42"/>
      <c r="X332" s="42"/>
      <c r="Y332" s="42"/>
      <c r="Z332" s="42"/>
    </row>
    <row r="333" customFormat="false" ht="15" hidden="false" customHeight="false" outlineLevel="0" collapsed="false">
      <c r="A333" s="42"/>
      <c r="B333" s="42"/>
      <c r="C333" s="42"/>
      <c r="D333" s="42"/>
      <c r="E333" s="42"/>
      <c r="F333" s="42"/>
      <c r="G333" s="42"/>
      <c r="H333" s="42"/>
      <c r="I333" s="42"/>
      <c r="J333" s="42"/>
      <c r="K333" s="42"/>
      <c r="L333" s="42"/>
      <c r="M333" s="42"/>
      <c r="N333" s="42"/>
      <c r="O333" s="42"/>
      <c r="P333" s="42"/>
      <c r="Q333" s="42"/>
      <c r="R333" s="42"/>
      <c r="S333" s="42"/>
      <c r="T333" s="42"/>
      <c r="U333" s="42"/>
      <c r="V333" s="42"/>
      <c r="W333" s="42"/>
      <c r="X333" s="42"/>
      <c r="Y333" s="42"/>
      <c r="Z333" s="42"/>
    </row>
    <row r="334" customFormat="false" ht="15" hidden="false" customHeight="false" outlineLevel="0" collapsed="false">
      <c r="A334" s="42"/>
      <c r="B334" s="42"/>
      <c r="C334" s="42"/>
      <c r="D334" s="42"/>
      <c r="E334" s="42"/>
      <c r="F334" s="42"/>
      <c r="G334" s="42"/>
      <c r="H334" s="42"/>
      <c r="I334" s="42"/>
      <c r="J334" s="42"/>
      <c r="K334" s="42"/>
      <c r="L334" s="42"/>
      <c r="M334" s="42"/>
      <c r="N334" s="42"/>
      <c r="O334" s="42"/>
      <c r="P334" s="42"/>
      <c r="Q334" s="42"/>
      <c r="R334" s="42"/>
      <c r="S334" s="42"/>
      <c r="T334" s="42"/>
      <c r="U334" s="42"/>
      <c r="V334" s="42"/>
      <c r="W334" s="42"/>
      <c r="X334" s="42"/>
      <c r="Y334" s="42"/>
      <c r="Z334" s="42"/>
    </row>
    <row r="335" customFormat="false" ht="15" hidden="false" customHeight="false" outlineLevel="0" collapsed="false">
      <c r="A335" s="42"/>
      <c r="B335" s="42"/>
      <c r="C335" s="42"/>
      <c r="D335" s="42"/>
      <c r="E335" s="42"/>
      <c r="F335" s="42"/>
      <c r="G335" s="42"/>
      <c r="H335" s="42"/>
      <c r="I335" s="42"/>
      <c r="J335" s="42"/>
      <c r="K335" s="42"/>
      <c r="L335" s="42"/>
      <c r="M335" s="42"/>
      <c r="N335" s="42"/>
      <c r="O335" s="42"/>
      <c r="P335" s="42"/>
      <c r="Q335" s="42"/>
      <c r="R335" s="42"/>
      <c r="S335" s="42"/>
      <c r="T335" s="42"/>
      <c r="U335" s="42"/>
      <c r="V335" s="42"/>
      <c r="W335" s="42"/>
      <c r="X335" s="42"/>
      <c r="Y335" s="42"/>
      <c r="Z335" s="42"/>
    </row>
    <row r="336" customFormat="false" ht="15" hidden="false" customHeight="false" outlineLevel="0" collapsed="false">
      <c r="A336" s="42"/>
      <c r="B336" s="42"/>
      <c r="C336" s="42"/>
      <c r="D336" s="42"/>
      <c r="E336" s="42"/>
      <c r="F336" s="42"/>
      <c r="G336" s="42"/>
      <c r="H336" s="42"/>
      <c r="I336" s="42"/>
      <c r="J336" s="42"/>
      <c r="K336" s="42"/>
      <c r="L336" s="42"/>
      <c r="M336" s="42"/>
      <c r="N336" s="42"/>
      <c r="O336" s="42"/>
      <c r="P336" s="42"/>
      <c r="Q336" s="42"/>
      <c r="R336" s="42"/>
      <c r="S336" s="42"/>
      <c r="T336" s="42"/>
      <c r="U336" s="42"/>
      <c r="V336" s="42"/>
      <c r="W336" s="42"/>
      <c r="X336" s="42"/>
      <c r="Y336" s="42"/>
      <c r="Z336" s="42"/>
    </row>
    <row r="337" customFormat="false" ht="15" hidden="false" customHeight="false" outlineLevel="0" collapsed="false">
      <c r="A337" s="42"/>
      <c r="B337" s="42"/>
      <c r="C337" s="42"/>
      <c r="D337" s="42"/>
      <c r="E337" s="42"/>
      <c r="F337" s="42"/>
      <c r="G337" s="42"/>
      <c r="H337" s="42"/>
      <c r="I337" s="42"/>
      <c r="J337" s="42"/>
      <c r="K337" s="42"/>
      <c r="L337" s="42"/>
      <c r="M337" s="42"/>
      <c r="N337" s="42"/>
      <c r="O337" s="42"/>
      <c r="P337" s="42"/>
      <c r="Q337" s="42"/>
      <c r="R337" s="42"/>
      <c r="S337" s="42"/>
      <c r="T337" s="42"/>
      <c r="U337" s="42"/>
      <c r="V337" s="42"/>
      <c r="W337" s="42"/>
      <c r="X337" s="42"/>
      <c r="Y337" s="42"/>
      <c r="Z337" s="42"/>
    </row>
    <row r="338" customFormat="false" ht="15" hidden="false" customHeight="false" outlineLevel="0" collapsed="false">
      <c r="A338" s="42"/>
      <c r="B338" s="42"/>
      <c r="C338" s="42"/>
      <c r="D338" s="42"/>
      <c r="E338" s="42"/>
      <c r="F338" s="42"/>
      <c r="G338" s="42"/>
      <c r="H338" s="42"/>
      <c r="I338" s="42"/>
      <c r="J338" s="42"/>
      <c r="K338" s="42"/>
      <c r="L338" s="42"/>
      <c r="M338" s="42"/>
      <c r="N338" s="42"/>
      <c r="O338" s="42"/>
      <c r="P338" s="42"/>
      <c r="Q338" s="42"/>
      <c r="R338" s="42"/>
      <c r="S338" s="42"/>
      <c r="T338" s="42"/>
      <c r="U338" s="42"/>
      <c r="V338" s="42"/>
      <c r="W338" s="42"/>
      <c r="X338" s="42"/>
      <c r="Y338" s="42"/>
      <c r="Z338" s="42"/>
    </row>
    <row r="339" customFormat="false" ht="15" hidden="false" customHeight="false" outlineLevel="0" collapsed="false">
      <c r="A339" s="42"/>
      <c r="B339" s="42"/>
      <c r="C339" s="42"/>
      <c r="D339" s="42"/>
      <c r="E339" s="42"/>
      <c r="F339" s="42"/>
      <c r="G339" s="42"/>
      <c r="H339" s="42"/>
      <c r="I339" s="42"/>
      <c r="J339" s="42"/>
      <c r="K339" s="42"/>
      <c r="L339" s="42"/>
      <c r="M339" s="42"/>
      <c r="N339" s="42"/>
      <c r="O339" s="42"/>
      <c r="P339" s="42"/>
      <c r="Q339" s="42"/>
      <c r="R339" s="42"/>
      <c r="S339" s="42"/>
      <c r="T339" s="42"/>
      <c r="U339" s="42"/>
      <c r="V339" s="42"/>
      <c r="W339" s="42"/>
      <c r="X339" s="42"/>
      <c r="Y339" s="42"/>
      <c r="Z339" s="42"/>
    </row>
    <row r="340" customFormat="false" ht="15" hidden="false" customHeight="false" outlineLevel="0" collapsed="false">
      <c r="A340" s="42"/>
      <c r="B340" s="42"/>
      <c r="C340" s="42"/>
      <c r="D340" s="42"/>
      <c r="E340" s="42"/>
      <c r="F340" s="42"/>
      <c r="G340" s="42"/>
      <c r="H340" s="42"/>
      <c r="I340" s="42"/>
      <c r="J340" s="42"/>
      <c r="K340" s="42"/>
      <c r="L340" s="42"/>
      <c r="M340" s="42"/>
      <c r="N340" s="42"/>
      <c r="O340" s="42"/>
      <c r="P340" s="42"/>
      <c r="Q340" s="42"/>
      <c r="R340" s="42"/>
      <c r="S340" s="42"/>
      <c r="T340" s="42"/>
      <c r="U340" s="42"/>
      <c r="V340" s="42"/>
      <c r="W340" s="42"/>
      <c r="X340" s="42"/>
      <c r="Y340" s="42"/>
      <c r="Z340" s="42"/>
    </row>
    <row r="341" customFormat="false" ht="15" hidden="false" customHeight="false" outlineLevel="0" collapsed="false">
      <c r="A341" s="42"/>
      <c r="B341" s="42"/>
      <c r="C341" s="42"/>
      <c r="D341" s="42"/>
      <c r="E341" s="42"/>
      <c r="F341" s="42"/>
      <c r="G341" s="42"/>
      <c r="H341" s="42"/>
      <c r="I341" s="42"/>
      <c r="J341" s="42"/>
      <c r="K341" s="42"/>
      <c r="L341" s="42"/>
      <c r="M341" s="42"/>
      <c r="N341" s="42"/>
      <c r="O341" s="42"/>
      <c r="P341" s="42"/>
      <c r="Q341" s="42"/>
      <c r="R341" s="42"/>
      <c r="S341" s="42"/>
      <c r="T341" s="42"/>
      <c r="U341" s="42"/>
      <c r="V341" s="42"/>
      <c r="W341" s="42"/>
      <c r="X341" s="42"/>
      <c r="Y341" s="42"/>
      <c r="Z341" s="42"/>
    </row>
    <row r="342" customFormat="false" ht="15" hidden="false" customHeight="false" outlineLevel="0" collapsed="false">
      <c r="A342" s="42"/>
      <c r="B342" s="42"/>
      <c r="C342" s="42"/>
      <c r="D342" s="42"/>
      <c r="E342" s="42"/>
      <c r="F342" s="42"/>
      <c r="G342" s="42"/>
      <c r="H342" s="42"/>
      <c r="I342" s="42"/>
      <c r="J342" s="42"/>
      <c r="K342" s="42"/>
      <c r="L342" s="42"/>
      <c r="M342" s="42"/>
      <c r="N342" s="42"/>
      <c r="O342" s="42"/>
      <c r="P342" s="42"/>
      <c r="Q342" s="42"/>
      <c r="R342" s="42"/>
      <c r="S342" s="42"/>
      <c r="T342" s="42"/>
      <c r="U342" s="42"/>
      <c r="V342" s="42"/>
      <c r="W342" s="42"/>
      <c r="X342" s="42"/>
      <c r="Y342" s="42"/>
      <c r="Z342" s="42"/>
    </row>
    <row r="343" customFormat="false" ht="15" hidden="false" customHeight="false" outlineLevel="0" collapsed="false">
      <c r="A343" s="42"/>
      <c r="B343" s="42"/>
      <c r="C343" s="42"/>
      <c r="D343" s="42"/>
      <c r="E343" s="42"/>
      <c r="F343" s="42"/>
      <c r="G343" s="42"/>
      <c r="H343" s="42"/>
      <c r="I343" s="42"/>
      <c r="J343" s="42"/>
      <c r="K343" s="42"/>
      <c r="L343" s="42"/>
      <c r="M343" s="42"/>
      <c r="N343" s="42"/>
      <c r="O343" s="42"/>
      <c r="P343" s="42"/>
      <c r="Q343" s="42"/>
      <c r="R343" s="42"/>
      <c r="S343" s="42"/>
      <c r="T343" s="42"/>
      <c r="U343" s="42"/>
      <c r="V343" s="42"/>
      <c r="W343" s="42"/>
      <c r="X343" s="42"/>
      <c r="Y343" s="42"/>
      <c r="Z343" s="42"/>
    </row>
    <row r="344" customFormat="false" ht="15" hidden="false" customHeight="false" outlineLevel="0" collapsed="false">
      <c r="A344" s="42"/>
      <c r="B344" s="42"/>
      <c r="C344" s="42"/>
      <c r="D344" s="42"/>
      <c r="E344" s="42"/>
      <c r="F344" s="42"/>
      <c r="G344" s="42"/>
      <c r="H344" s="42"/>
      <c r="I344" s="42"/>
      <c r="J344" s="42"/>
      <c r="K344" s="42"/>
      <c r="L344" s="42"/>
      <c r="M344" s="42"/>
      <c r="N344" s="42"/>
      <c r="O344" s="42"/>
      <c r="P344" s="42"/>
      <c r="Q344" s="42"/>
      <c r="R344" s="42"/>
      <c r="S344" s="42"/>
      <c r="T344" s="42"/>
      <c r="U344" s="42"/>
      <c r="V344" s="42"/>
      <c r="W344" s="42"/>
      <c r="X344" s="42"/>
      <c r="Y344" s="42"/>
      <c r="Z344" s="42"/>
    </row>
    <row r="345" customFormat="false" ht="15" hidden="false" customHeight="false" outlineLevel="0" collapsed="false">
      <c r="A345" s="42"/>
      <c r="B345" s="42"/>
      <c r="C345" s="42"/>
      <c r="D345" s="42"/>
      <c r="E345" s="42"/>
      <c r="F345" s="42"/>
      <c r="G345" s="42"/>
      <c r="H345" s="42"/>
      <c r="I345" s="42"/>
      <c r="J345" s="42"/>
      <c r="K345" s="42"/>
      <c r="L345" s="42"/>
      <c r="M345" s="42"/>
      <c r="N345" s="42"/>
      <c r="O345" s="42"/>
      <c r="P345" s="42"/>
      <c r="Q345" s="42"/>
      <c r="R345" s="42"/>
      <c r="S345" s="42"/>
      <c r="T345" s="42"/>
      <c r="U345" s="42"/>
      <c r="V345" s="42"/>
      <c r="W345" s="42"/>
      <c r="X345" s="42"/>
      <c r="Y345" s="42"/>
      <c r="Z345" s="42"/>
    </row>
    <row r="346" customFormat="false" ht="15" hidden="false" customHeight="false" outlineLevel="0" collapsed="false">
      <c r="A346" s="42"/>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row>
    <row r="347" customFormat="false" ht="15" hidden="false" customHeight="false" outlineLevel="0" collapsed="false">
      <c r="A347" s="42"/>
      <c r="B347" s="42"/>
      <c r="C347" s="42"/>
      <c r="D347" s="42"/>
      <c r="E347" s="42"/>
      <c r="F347" s="42"/>
      <c r="G347" s="42"/>
      <c r="H347" s="42"/>
      <c r="I347" s="42"/>
      <c r="J347" s="42"/>
      <c r="K347" s="42"/>
      <c r="L347" s="42"/>
      <c r="M347" s="42"/>
      <c r="N347" s="42"/>
      <c r="O347" s="42"/>
      <c r="P347" s="42"/>
      <c r="Q347" s="42"/>
      <c r="R347" s="42"/>
      <c r="S347" s="42"/>
      <c r="T347" s="42"/>
      <c r="U347" s="42"/>
      <c r="V347" s="42"/>
      <c r="W347" s="42"/>
      <c r="X347" s="42"/>
      <c r="Y347" s="42"/>
      <c r="Z347" s="42"/>
    </row>
    <row r="348" customFormat="false" ht="15" hidden="false" customHeight="false" outlineLevel="0" collapsed="false">
      <c r="A348" s="42"/>
      <c r="B348" s="42"/>
      <c r="C348" s="42"/>
      <c r="D348" s="42"/>
      <c r="E348" s="42"/>
      <c r="F348" s="42"/>
      <c r="G348" s="42"/>
      <c r="H348" s="42"/>
      <c r="I348" s="42"/>
      <c r="J348" s="42"/>
      <c r="K348" s="42"/>
      <c r="L348" s="42"/>
      <c r="M348" s="42"/>
      <c r="N348" s="42"/>
      <c r="O348" s="42"/>
      <c r="P348" s="42"/>
      <c r="Q348" s="42"/>
      <c r="R348" s="42"/>
      <c r="S348" s="42"/>
      <c r="T348" s="42"/>
      <c r="U348" s="42"/>
      <c r="V348" s="42"/>
      <c r="W348" s="42"/>
      <c r="X348" s="42"/>
      <c r="Y348" s="42"/>
      <c r="Z348" s="42"/>
    </row>
    <row r="349" customFormat="false" ht="15" hidden="false" customHeight="false" outlineLevel="0" collapsed="false">
      <c r="A349" s="42"/>
      <c r="B349" s="42"/>
      <c r="C349" s="42"/>
      <c r="D349" s="42"/>
      <c r="E349" s="42"/>
      <c r="F349" s="42"/>
      <c r="G349" s="42"/>
      <c r="H349" s="42"/>
      <c r="I349" s="42"/>
      <c r="J349" s="42"/>
      <c r="K349" s="42"/>
      <c r="L349" s="42"/>
      <c r="M349" s="42"/>
      <c r="N349" s="42"/>
      <c r="O349" s="42"/>
      <c r="P349" s="42"/>
      <c r="Q349" s="42"/>
      <c r="R349" s="42"/>
      <c r="S349" s="42"/>
      <c r="T349" s="42"/>
      <c r="U349" s="42"/>
      <c r="V349" s="42"/>
      <c r="W349" s="42"/>
      <c r="X349" s="42"/>
      <c r="Y349" s="42"/>
      <c r="Z349" s="42"/>
    </row>
    <row r="350" customFormat="false" ht="15" hidden="false" customHeight="false" outlineLevel="0" collapsed="false">
      <c r="A350" s="42"/>
      <c r="B350" s="42"/>
      <c r="C350" s="42"/>
      <c r="D350" s="42"/>
      <c r="E350" s="42"/>
      <c r="F350" s="42"/>
      <c r="G350" s="42"/>
      <c r="H350" s="42"/>
      <c r="I350" s="42"/>
      <c r="J350" s="42"/>
      <c r="K350" s="42"/>
      <c r="L350" s="42"/>
      <c r="M350" s="42"/>
      <c r="N350" s="42"/>
      <c r="O350" s="42"/>
      <c r="P350" s="42"/>
      <c r="Q350" s="42"/>
      <c r="R350" s="42"/>
      <c r="S350" s="42"/>
      <c r="T350" s="42"/>
      <c r="U350" s="42"/>
      <c r="V350" s="42"/>
      <c r="W350" s="42"/>
      <c r="X350" s="42"/>
      <c r="Y350" s="42"/>
      <c r="Z350" s="42"/>
    </row>
    <row r="351" customFormat="false" ht="15" hidden="false" customHeight="false" outlineLevel="0" collapsed="false">
      <c r="A351" s="42"/>
      <c r="B351" s="42"/>
      <c r="C351" s="42"/>
      <c r="D351" s="42"/>
      <c r="E351" s="42"/>
      <c r="F351" s="42"/>
      <c r="G351" s="42"/>
      <c r="H351" s="42"/>
      <c r="I351" s="42"/>
      <c r="J351" s="42"/>
      <c r="K351" s="42"/>
      <c r="L351" s="42"/>
      <c r="M351" s="42"/>
      <c r="N351" s="42"/>
      <c r="O351" s="42"/>
      <c r="P351" s="42"/>
      <c r="Q351" s="42"/>
      <c r="R351" s="42"/>
      <c r="S351" s="42"/>
      <c r="T351" s="42"/>
      <c r="U351" s="42"/>
      <c r="V351" s="42"/>
      <c r="W351" s="42"/>
      <c r="X351" s="42"/>
      <c r="Y351" s="42"/>
      <c r="Z351" s="42"/>
    </row>
    <row r="352" customFormat="false" ht="15" hidden="false" customHeight="false" outlineLevel="0" collapsed="false">
      <c r="A352" s="42"/>
      <c r="B352" s="42"/>
      <c r="C352" s="42"/>
      <c r="D352" s="42"/>
      <c r="E352" s="42"/>
      <c r="F352" s="42"/>
      <c r="G352" s="42"/>
      <c r="H352" s="42"/>
      <c r="I352" s="42"/>
      <c r="J352" s="42"/>
      <c r="K352" s="42"/>
      <c r="L352" s="42"/>
      <c r="M352" s="42"/>
      <c r="N352" s="42"/>
      <c r="O352" s="42"/>
      <c r="P352" s="42"/>
      <c r="Q352" s="42"/>
      <c r="R352" s="42"/>
      <c r="S352" s="42"/>
      <c r="T352" s="42"/>
      <c r="U352" s="42"/>
      <c r="V352" s="42"/>
      <c r="W352" s="42"/>
      <c r="X352" s="42"/>
      <c r="Y352" s="42"/>
      <c r="Z352" s="42"/>
    </row>
    <row r="353" customFormat="false" ht="15" hidden="false" customHeight="false" outlineLevel="0" collapsed="false">
      <c r="A353" s="42"/>
      <c r="B353" s="42"/>
      <c r="C353" s="42"/>
      <c r="D353" s="42"/>
      <c r="E353" s="42"/>
      <c r="F353" s="42"/>
      <c r="G353" s="42"/>
      <c r="H353" s="42"/>
      <c r="I353" s="42"/>
      <c r="J353" s="42"/>
      <c r="K353" s="42"/>
      <c r="L353" s="42"/>
      <c r="M353" s="42"/>
      <c r="N353" s="42"/>
      <c r="O353" s="42"/>
      <c r="P353" s="42"/>
      <c r="Q353" s="42"/>
      <c r="R353" s="42"/>
      <c r="S353" s="42"/>
      <c r="T353" s="42"/>
      <c r="U353" s="42"/>
      <c r="V353" s="42"/>
      <c r="W353" s="42"/>
      <c r="X353" s="42"/>
      <c r="Y353" s="42"/>
      <c r="Z353" s="42"/>
    </row>
    <row r="354" customFormat="false" ht="15" hidden="false" customHeight="false" outlineLevel="0" collapsed="false">
      <c r="A354" s="42"/>
      <c r="B354" s="42"/>
      <c r="C354" s="42"/>
      <c r="D354" s="42"/>
      <c r="E354" s="42"/>
      <c r="F354" s="42"/>
      <c r="G354" s="42"/>
      <c r="H354" s="42"/>
      <c r="I354" s="42"/>
      <c r="J354" s="42"/>
      <c r="K354" s="42"/>
      <c r="L354" s="42"/>
      <c r="M354" s="42"/>
      <c r="N354" s="42"/>
      <c r="O354" s="42"/>
      <c r="P354" s="42"/>
      <c r="Q354" s="42"/>
      <c r="R354" s="42"/>
      <c r="S354" s="42"/>
      <c r="T354" s="42"/>
      <c r="U354" s="42"/>
      <c r="V354" s="42"/>
      <c r="W354" s="42"/>
      <c r="X354" s="42"/>
      <c r="Y354" s="42"/>
      <c r="Z354" s="42"/>
    </row>
    <row r="355" customFormat="false" ht="15" hidden="false" customHeight="false" outlineLevel="0" collapsed="false">
      <c r="A355" s="42"/>
      <c r="B355" s="42"/>
      <c r="C355" s="42"/>
      <c r="D355" s="42"/>
      <c r="E355" s="42"/>
      <c r="F355" s="42"/>
      <c r="G355" s="42"/>
      <c r="H355" s="42"/>
      <c r="I355" s="42"/>
      <c r="J355" s="42"/>
      <c r="K355" s="42"/>
      <c r="L355" s="42"/>
      <c r="M355" s="42"/>
      <c r="N355" s="42"/>
      <c r="O355" s="42"/>
      <c r="P355" s="42"/>
      <c r="Q355" s="42"/>
      <c r="R355" s="42"/>
      <c r="S355" s="42"/>
      <c r="T355" s="42"/>
      <c r="U355" s="42"/>
      <c r="V355" s="42"/>
      <c r="W355" s="42"/>
      <c r="X355" s="42"/>
      <c r="Y355" s="42"/>
      <c r="Z355" s="42"/>
    </row>
    <row r="356" customFormat="false" ht="15" hidden="false" customHeight="false" outlineLevel="0" collapsed="false">
      <c r="A356" s="42"/>
      <c r="B356" s="42"/>
      <c r="C356" s="42"/>
      <c r="D356" s="42"/>
      <c r="E356" s="42"/>
      <c r="F356" s="42"/>
      <c r="G356" s="42"/>
      <c r="H356" s="42"/>
      <c r="I356" s="42"/>
      <c r="J356" s="42"/>
      <c r="K356" s="42"/>
      <c r="L356" s="42"/>
      <c r="M356" s="42"/>
      <c r="N356" s="42"/>
      <c r="O356" s="42"/>
      <c r="P356" s="42"/>
      <c r="Q356" s="42"/>
      <c r="R356" s="42"/>
      <c r="S356" s="42"/>
      <c r="T356" s="42"/>
      <c r="U356" s="42"/>
      <c r="V356" s="42"/>
      <c r="W356" s="42"/>
      <c r="X356" s="42"/>
      <c r="Y356" s="42"/>
      <c r="Z356" s="42"/>
    </row>
    <row r="357" customFormat="false" ht="15" hidden="false" customHeight="false" outlineLevel="0" collapsed="false">
      <c r="A357" s="42"/>
      <c r="B357" s="42"/>
      <c r="C357" s="42"/>
      <c r="D357" s="42"/>
      <c r="E357" s="42"/>
      <c r="F357" s="42"/>
      <c r="G357" s="42"/>
      <c r="H357" s="42"/>
      <c r="I357" s="42"/>
      <c r="J357" s="42"/>
      <c r="K357" s="42"/>
      <c r="L357" s="42"/>
      <c r="M357" s="42"/>
      <c r="N357" s="42"/>
      <c r="O357" s="42"/>
      <c r="P357" s="42"/>
      <c r="Q357" s="42"/>
      <c r="R357" s="42"/>
      <c r="S357" s="42"/>
      <c r="T357" s="42"/>
      <c r="U357" s="42"/>
      <c r="V357" s="42"/>
      <c r="W357" s="42"/>
      <c r="X357" s="42"/>
      <c r="Y357" s="42"/>
      <c r="Z357" s="42"/>
    </row>
    <row r="358" customFormat="false" ht="15" hidden="false" customHeight="false" outlineLevel="0" collapsed="false">
      <c r="A358" s="42"/>
      <c r="B358" s="42"/>
      <c r="C358" s="42"/>
      <c r="D358" s="42"/>
      <c r="E358" s="42"/>
      <c r="F358" s="42"/>
      <c r="G358" s="42"/>
      <c r="H358" s="42"/>
      <c r="I358" s="42"/>
      <c r="J358" s="42"/>
      <c r="K358" s="42"/>
      <c r="L358" s="42"/>
      <c r="M358" s="42"/>
      <c r="N358" s="42"/>
      <c r="O358" s="42"/>
      <c r="P358" s="42"/>
      <c r="Q358" s="42"/>
      <c r="R358" s="42"/>
      <c r="S358" s="42"/>
      <c r="T358" s="42"/>
      <c r="U358" s="42"/>
      <c r="V358" s="42"/>
      <c r="W358" s="42"/>
      <c r="X358" s="42"/>
      <c r="Y358" s="42"/>
      <c r="Z358" s="42"/>
    </row>
    <row r="359" customFormat="false" ht="15" hidden="false" customHeight="false" outlineLevel="0" collapsed="false">
      <c r="A359" s="42"/>
      <c r="B359" s="42"/>
      <c r="C359" s="42"/>
      <c r="D359" s="42"/>
      <c r="E359" s="42"/>
      <c r="F359" s="42"/>
      <c r="G359" s="42"/>
      <c r="H359" s="42"/>
      <c r="I359" s="42"/>
      <c r="J359" s="42"/>
      <c r="K359" s="42"/>
      <c r="L359" s="42"/>
      <c r="M359" s="42"/>
      <c r="N359" s="42"/>
      <c r="O359" s="42"/>
      <c r="P359" s="42"/>
      <c r="Q359" s="42"/>
      <c r="R359" s="42"/>
      <c r="S359" s="42"/>
      <c r="T359" s="42"/>
      <c r="U359" s="42"/>
      <c r="V359" s="42"/>
      <c r="W359" s="42"/>
      <c r="X359" s="42"/>
      <c r="Y359" s="42"/>
      <c r="Z359" s="42"/>
    </row>
    <row r="360" customFormat="false" ht="15" hidden="false" customHeight="false" outlineLevel="0" collapsed="false">
      <c r="A360" s="42"/>
      <c r="B360" s="42"/>
      <c r="C360" s="42"/>
      <c r="D360" s="42"/>
      <c r="E360" s="42"/>
      <c r="F360" s="42"/>
      <c r="G360" s="42"/>
      <c r="H360" s="42"/>
      <c r="I360" s="42"/>
      <c r="J360" s="42"/>
      <c r="K360" s="42"/>
      <c r="L360" s="42"/>
      <c r="M360" s="42"/>
      <c r="N360" s="42"/>
      <c r="O360" s="42"/>
      <c r="P360" s="42"/>
      <c r="Q360" s="42"/>
      <c r="R360" s="42"/>
      <c r="S360" s="42"/>
      <c r="T360" s="42"/>
      <c r="U360" s="42"/>
      <c r="V360" s="42"/>
      <c r="W360" s="42"/>
      <c r="X360" s="42"/>
      <c r="Y360" s="42"/>
      <c r="Z360" s="42"/>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808080"/>
    <pageSetUpPr fitToPage="true"/>
  </sheetPr>
  <dimension ref="A1:AS97"/>
  <sheetViews>
    <sheetView showFormulas="false" showGridLines="true" showRowColHeaders="true" showZeros="true" rightToLeft="false" tabSelected="false" showOutlineSymbols="true" defaultGridColor="true" view="pageBreakPreview" topLeftCell="A1" colorId="64" zoomScale="70" zoomScaleNormal="100" zoomScalePageLayoutView="70" workbookViewId="0">
      <selection pane="topLeft" activeCell="A5" activeCellId="0" sqref="A5"/>
    </sheetView>
  </sheetViews>
  <sheetFormatPr defaultColWidth="9.1484375" defaultRowHeight="15" zeroHeight="false" outlineLevelRow="0" outlineLevelCol="0"/>
  <cols>
    <col collapsed="false" customWidth="false" hidden="false" outlineLevel="0" max="3" min="1" style="115" width="9.14"/>
    <col collapsed="false" customWidth="true" hidden="false" outlineLevel="0" max="4" min="4" style="115" width="18.57"/>
    <col collapsed="false" customWidth="false" hidden="true" outlineLevel="0" max="12" min="5" style="115" width="9.14"/>
    <col collapsed="false" customWidth="true" hidden="true" outlineLevel="0" max="13" min="13" style="115" width="4.71"/>
    <col collapsed="false" customWidth="false" hidden="true" outlineLevel="0" max="17" min="14" style="115" width="9.14"/>
    <col collapsed="false" customWidth="true" hidden="true" outlineLevel="0" max="18" min="18" style="115" width="4.71"/>
    <col collapsed="false" customWidth="false" hidden="true" outlineLevel="0" max="36" min="19" style="115" width="9.14"/>
    <col collapsed="false" customWidth="false" hidden="false" outlineLevel="0" max="37" min="37" style="115" width="9.14"/>
    <col collapsed="false" customWidth="true" hidden="false" outlineLevel="0" max="38" min="38" style="115" width="7.71"/>
    <col collapsed="false" customWidth="true" hidden="false" outlineLevel="0" max="39" min="39" style="115" width="3.15"/>
    <col collapsed="false" customWidth="true" hidden="false" outlineLevel="0" max="40" min="40" style="115" width="13.57"/>
    <col collapsed="false" customWidth="true" hidden="false" outlineLevel="0" max="41" min="41" style="115" width="16.57"/>
    <col collapsed="false" customWidth="true" hidden="false" outlineLevel="0" max="43" min="42" style="115" width="15.71"/>
    <col collapsed="false" customWidth="true" hidden="false" outlineLevel="0" max="44" min="44" style="115" width="8.57"/>
    <col collapsed="false" customWidth="false" hidden="false" outlineLevel="0" max="16384" min="45" style="115" width="9.14"/>
  </cols>
  <sheetData>
    <row r="1" s="3" customFormat="true" ht="18.75" hidden="false" customHeight="true" outlineLevel="0" collapsed="false">
      <c r="A1" s="2"/>
      <c r="I1" s="5"/>
      <c r="J1" s="5"/>
      <c r="K1" s="4" t="s">
        <v>0</v>
      </c>
      <c r="AR1" s="4" t="s">
        <v>0</v>
      </c>
    </row>
    <row r="2" s="3" customFormat="true" ht="18.75" hidden="false" customHeight="true" outlineLevel="0" collapsed="false">
      <c r="A2" s="2"/>
      <c r="I2" s="5"/>
      <c r="J2" s="5"/>
      <c r="K2" s="6" t="s">
        <v>1</v>
      </c>
      <c r="AR2" s="6" t="s">
        <v>1</v>
      </c>
    </row>
    <row r="3" s="3" customFormat="true" ht="18.75" hidden="false" customHeight="false" outlineLevel="0" collapsed="false">
      <c r="A3" s="7"/>
      <c r="I3" s="5"/>
      <c r="J3" s="5"/>
      <c r="K3" s="6" t="s">
        <v>2</v>
      </c>
      <c r="AR3" s="6" t="s">
        <v>241</v>
      </c>
    </row>
    <row r="4" s="3" customFormat="true" ht="18.75" hidden="false" customHeight="false" outlineLevel="0" collapsed="false">
      <c r="A4" s="7"/>
      <c r="I4" s="5"/>
      <c r="J4" s="5"/>
      <c r="K4" s="6"/>
    </row>
    <row r="5" s="3" customFormat="true" ht="18.75" hidden="false" customHeight="true" outlineLevel="0" collapsed="false">
      <c r="A5" s="8" t="str">
        <f aca="false">'4. паспортбюджет'!A5:O5</f>
        <v>Год раскрытия информации: 2025 год</v>
      </c>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row>
    <row r="6" s="3" customFormat="true" ht="18.75" hidden="false" customHeight="false" outlineLevel="0" collapsed="false">
      <c r="A6" s="10"/>
      <c r="B6" s="11"/>
      <c r="C6" s="11"/>
      <c r="D6" s="11"/>
      <c r="E6" s="11"/>
      <c r="F6" s="11"/>
      <c r="G6" s="11"/>
      <c r="H6" s="11"/>
      <c r="I6" s="116"/>
      <c r="J6" s="116"/>
      <c r="K6" s="6"/>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row>
    <row r="7" s="3" customFormat="true" ht="18.75" hidden="false" customHeight="false" outlineLevel="0" collapsed="false">
      <c r="A7" s="12" t="s">
        <v>4</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row>
    <row r="8" s="3" customFormat="true" ht="18.75" hidden="false" customHeight="false" outlineLevel="0" collapsed="false">
      <c r="A8" s="14"/>
      <c r="B8" s="14"/>
      <c r="C8" s="14"/>
      <c r="D8" s="14"/>
      <c r="E8" s="14"/>
      <c r="F8" s="14"/>
      <c r="G8" s="14"/>
      <c r="H8" s="14"/>
      <c r="I8" s="14"/>
      <c r="J8" s="14"/>
      <c r="K8" s="14"/>
      <c r="L8" s="13"/>
      <c r="M8" s="13"/>
      <c r="N8" s="13"/>
      <c r="O8" s="13"/>
      <c r="P8" s="13"/>
      <c r="Q8" s="13"/>
      <c r="R8" s="13"/>
      <c r="S8" s="13"/>
      <c r="T8" s="13"/>
      <c r="U8" s="13"/>
      <c r="V8" s="13"/>
      <c r="W8" s="13"/>
      <c r="X8" s="13"/>
      <c r="Y8" s="13"/>
      <c r="Z8" s="11"/>
      <c r="AA8" s="11"/>
      <c r="AB8" s="11"/>
      <c r="AC8" s="11"/>
      <c r="AD8" s="11"/>
      <c r="AE8" s="11"/>
      <c r="AF8" s="11"/>
      <c r="AG8" s="11"/>
      <c r="AH8" s="11"/>
      <c r="AI8" s="11"/>
      <c r="AJ8" s="11"/>
      <c r="AK8" s="11"/>
      <c r="AL8" s="11"/>
      <c r="AM8" s="11"/>
      <c r="AN8" s="11"/>
      <c r="AO8" s="11"/>
      <c r="AP8" s="11"/>
      <c r="AQ8" s="11"/>
      <c r="AR8" s="11"/>
    </row>
    <row r="9" s="3" customFormat="true" ht="18.75" hidden="false" customHeight="true" outlineLevel="0" collapsed="false">
      <c r="A9" s="46" t="str">
        <f aca="false">'4. паспортбюджет'!A9:O9</f>
        <v>Акционерное общество "Южные электрические сети Камчатки"</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row>
    <row r="10" s="3" customFormat="true" ht="18.75" hidden="false" customHeight="true" outlineLevel="0" collapsed="false">
      <c r="A10" s="17" t="s">
        <v>6</v>
      </c>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row>
    <row r="11" s="3" customFormat="true" ht="18.75" hidden="false" customHeight="false" outlineLevel="0" collapsed="false">
      <c r="A11" s="14"/>
      <c r="B11" s="14"/>
      <c r="C11" s="14"/>
      <c r="D11" s="14"/>
      <c r="E11" s="14"/>
      <c r="F11" s="14"/>
      <c r="G11" s="14"/>
      <c r="H11" s="14"/>
      <c r="I11" s="14"/>
      <c r="J11" s="14"/>
      <c r="K11" s="14"/>
      <c r="L11" s="13"/>
      <c r="M11" s="13"/>
      <c r="N11" s="13"/>
      <c r="O11" s="13"/>
      <c r="P11" s="13"/>
      <c r="Q11" s="13"/>
      <c r="R11" s="13"/>
      <c r="S11" s="13"/>
      <c r="T11" s="13"/>
      <c r="U11" s="13"/>
      <c r="V11" s="13"/>
      <c r="W11" s="13"/>
      <c r="X11" s="13"/>
      <c r="Y11" s="13"/>
      <c r="Z11" s="11"/>
      <c r="AA11" s="11"/>
      <c r="AB11" s="11"/>
      <c r="AC11" s="11"/>
      <c r="AD11" s="11"/>
      <c r="AE11" s="11"/>
      <c r="AF11" s="11"/>
      <c r="AG11" s="11"/>
      <c r="AH11" s="11"/>
      <c r="AI11" s="11"/>
      <c r="AJ11" s="11"/>
      <c r="AK11" s="11"/>
      <c r="AL11" s="11"/>
      <c r="AM11" s="11"/>
      <c r="AN11" s="11"/>
      <c r="AO11" s="11"/>
      <c r="AP11" s="11"/>
      <c r="AQ11" s="11"/>
      <c r="AR11" s="11"/>
    </row>
    <row r="12" s="3" customFormat="true" ht="18.75" hidden="false" customHeight="true" outlineLevel="0" collapsed="false">
      <c r="A12" s="12" t="str">
        <f aca="false">'4. паспортбюджет'!A12:O12</f>
        <v>G_525-33</v>
      </c>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row>
    <row r="13" s="3" customFormat="true" ht="18.75" hidden="false" customHeight="true" outlineLevel="0" collapsed="false">
      <c r="A13" s="17" t="s">
        <v>8</v>
      </c>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row>
    <row r="14" s="21" customFormat="true" ht="15.75" hidden="false" customHeight="true" outlineLevel="0" collapsed="false">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117"/>
      <c r="AA14" s="117"/>
      <c r="AB14" s="117"/>
      <c r="AC14" s="117"/>
      <c r="AD14" s="117"/>
      <c r="AE14" s="117"/>
      <c r="AF14" s="117"/>
      <c r="AG14" s="117"/>
      <c r="AH14" s="117"/>
      <c r="AI14" s="117"/>
      <c r="AJ14" s="117"/>
      <c r="AK14" s="117"/>
      <c r="AL14" s="117"/>
      <c r="AM14" s="117"/>
      <c r="AN14" s="117"/>
      <c r="AO14" s="117"/>
      <c r="AP14" s="117"/>
      <c r="AQ14" s="117"/>
      <c r="AR14" s="117"/>
    </row>
    <row r="15" s="22" customFormat="true" ht="30" hidden="false" customHeight="true" outlineLevel="0" collapsed="false">
      <c r="A15" s="15" t="str">
        <f aca="false">'4. паспортбюджет'!A15:O15</f>
        <v>Техническое перевооружение ДЭС-11 с. Тигиль с заменой ДГ мощностью 0.8 МВт на новый ДГ мощностью 1 МВт</v>
      </c>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row>
    <row r="16" s="22" customFormat="true" ht="15" hidden="false" customHeight="true" outlineLevel="0" collapsed="false">
      <c r="A16" s="17" t="s">
        <v>10</v>
      </c>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row>
    <row r="17" s="22" customFormat="true" ht="15" hidden="false" customHeight="true" outlineLevel="0" collapsed="false">
      <c r="A17" s="24"/>
      <c r="B17" s="24"/>
      <c r="C17" s="24"/>
      <c r="D17" s="24"/>
      <c r="E17" s="24"/>
      <c r="F17" s="24"/>
      <c r="G17" s="24"/>
      <c r="H17" s="24"/>
      <c r="I17" s="24"/>
      <c r="J17" s="24"/>
      <c r="K17" s="24"/>
      <c r="L17" s="24"/>
      <c r="M17" s="24"/>
      <c r="N17" s="24"/>
      <c r="O17" s="24"/>
      <c r="P17" s="24"/>
      <c r="Q17" s="24"/>
      <c r="R17" s="24"/>
      <c r="S17" s="24"/>
      <c r="T17" s="24"/>
      <c r="U17" s="24"/>
      <c r="V17" s="24"/>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row>
    <row r="18" s="22" customFormat="true" ht="15" hidden="false" customHeight="true" outlineLevel="0" collapsed="false">
      <c r="A18" s="46" t="s">
        <v>242</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customFormat="false" ht="18.75" hidden="false" customHeight="false" outlineLevel="0" collapsed="false">
      <c r="A19" s="119"/>
      <c r="B19" s="119"/>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20"/>
      <c r="AP19" s="120"/>
      <c r="AQ19" s="120"/>
      <c r="AR19" s="4"/>
    </row>
    <row r="20" customFormat="false" ht="18.75" hidden="false" customHeight="false" outlineLevel="0" collapsed="false">
      <c r="AO20" s="121"/>
      <c r="AP20" s="121"/>
      <c r="AQ20" s="121"/>
      <c r="AR20" s="6"/>
    </row>
    <row r="21" customFormat="false" ht="20.25" hidden="false" customHeight="true" outlineLevel="0" collapsed="false">
      <c r="A21" s="122" t="s">
        <v>243</v>
      </c>
      <c r="B21" s="123"/>
      <c r="C21" s="124"/>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row>
    <row r="22" s="22" customFormat="true" ht="15" hidden="false" customHeight="true" outlineLevel="0" collapsed="false">
      <c r="A22" s="125" t="s">
        <v>244</v>
      </c>
      <c r="B22" s="126"/>
      <c r="C22" s="123"/>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P22" s="126"/>
      <c r="AQ22" s="126"/>
      <c r="AR22" s="126"/>
    </row>
    <row r="23" customFormat="false" ht="15.75" hidden="false" customHeight="false" outlineLevel="0" collapsed="false">
      <c r="A23" s="125" t="s">
        <v>245</v>
      </c>
      <c r="B23" s="126"/>
      <c r="C23" s="123"/>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7"/>
    </row>
    <row r="24" customFormat="false" ht="14.25" hidden="false" customHeight="true" outlineLevel="0" collapsed="false">
      <c r="A24" s="128" t="s">
        <v>246</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9"/>
    </row>
    <row r="25" customFormat="false" ht="27.75" hidden="false" customHeight="true" outlineLevel="0" collapsed="false">
      <c r="A25" s="130" t="s">
        <v>247</v>
      </c>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t="s">
        <v>248</v>
      </c>
      <c r="AL25" s="130"/>
      <c r="AM25" s="131"/>
      <c r="AN25" s="131"/>
      <c r="AO25" s="132"/>
      <c r="AP25" s="132"/>
      <c r="AQ25" s="132"/>
      <c r="AR25" s="132"/>
      <c r="AS25" s="129"/>
    </row>
    <row r="26" customFormat="false" ht="17.25" hidden="false" customHeight="true" outlineLevel="0" collapsed="false">
      <c r="A26" s="133" t="s">
        <v>249</v>
      </c>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4" t="n">
        <v>0</v>
      </c>
      <c r="AL26" s="134"/>
      <c r="AM26" s="135"/>
      <c r="AN26" s="136" t="s">
        <v>250</v>
      </c>
      <c r="AO26" s="136"/>
      <c r="AP26" s="136"/>
      <c r="AQ26" s="137"/>
      <c r="AR26" s="137"/>
      <c r="AS26" s="129"/>
    </row>
    <row r="27" customFormat="false" ht="17.25" hidden="false" customHeight="true" outlineLevel="0" collapsed="false">
      <c r="A27" s="138" t="s">
        <v>251</v>
      </c>
      <c r="B27" s="138"/>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G27" s="138"/>
      <c r="AH27" s="138"/>
      <c r="AI27" s="138"/>
      <c r="AJ27" s="138"/>
      <c r="AK27" s="139" t="n">
        <v>0</v>
      </c>
      <c r="AL27" s="139"/>
      <c r="AM27" s="135"/>
      <c r="AN27" s="140" t="s">
        <v>252</v>
      </c>
      <c r="AO27" s="140"/>
      <c r="AP27" s="140"/>
      <c r="AQ27" s="139" t="n">
        <v>0</v>
      </c>
      <c r="AR27" s="139"/>
      <c r="AS27" s="129"/>
    </row>
    <row r="28" customFormat="false" ht="17.25" hidden="false" customHeight="true" outlineLevel="0" collapsed="false">
      <c r="A28" s="138" t="s">
        <v>253</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9" t="n">
        <v>0</v>
      </c>
      <c r="AL28" s="139"/>
      <c r="AM28" s="135"/>
      <c r="AN28" s="140" t="s">
        <v>254</v>
      </c>
      <c r="AO28" s="140"/>
      <c r="AP28" s="140"/>
      <c r="AQ28" s="139" t="n">
        <v>0</v>
      </c>
      <c r="AR28" s="139"/>
      <c r="AS28" s="129"/>
    </row>
    <row r="29" customFormat="false" ht="17.25" hidden="false" customHeight="true" outlineLevel="0" collapsed="false">
      <c r="A29" s="141" t="s">
        <v>255</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2" t="n">
        <v>0</v>
      </c>
      <c r="AL29" s="142"/>
      <c r="AM29" s="135"/>
      <c r="AN29" s="143" t="s">
        <v>256</v>
      </c>
      <c r="AO29" s="143"/>
      <c r="AP29" s="143"/>
      <c r="AQ29" s="139" t="n">
        <v>0</v>
      </c>
      <c r="AR29" s="139"/>
      <c r="AS29" s="129"/>
    </row>
    <row r="30" customFormat="false" ht="17.25" hidden="false" customHeight="true" outlineLevel="0" collapsed="false">
      <c r="A30" s="133" t="s">
        <v>257</v>
      </c>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4" t="n">
        <v>0</v>
      </c>
      <c r="AL30" s="134"/>
      <c r="AM30" s="135"/>
      <c r="AN30" s="140"/>
      <c r="AO30" s="140"/>
      <c r="AP30" s="140"/>
      <c r="AQ30" s="139"/>
      <c r="AR30" s="139"/>
      <c r="AS30" s="129"/>
    </row>
    <row r="31" customFormat="false" ht="17.25" hidden="false" customHeight="true" outlineLevel="0" collapsed="false">
      <c r="A31" s="138" t="s">
        <v>258</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9" t="n">
        <v>0</v>
      </c>
      <c r="AL31" s="139"/>
      <c r="AM31" s="135"/>
      <c r="AS31" s="129"/>
    </row>
    <row r="32" customFormat="false" ht="17.25" hidden="false" customHeight="true" outlineLevel="0" collapsed="false">
      <c r="A32" s="138" t="s">
        <v>259</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9" t="n">
        <v>0</v>
      </c>
      <c r="AL32" s="139"/>
      <c r="AM32" s="135"/>
      <c r="AN32" s="135"/>
      <c r="AO32" s="144"/>
      <c r="AP32" s="144"/>
      <c r="AQ32" s="144"/>
      <c r="AR32" s="144"/>
      <c r="AS32" s="129"/>
    </row>
    <row r="33" customFormat="false" ht="17.25" hidden="false" customHeight="true" outlineLevel="0" collapsed="false">
      <c r="A33" s="138" t="s">
        <v>260</v>
      </c>
      <c r="B33" s="138"/>
      <c r="C33" s="138"/>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9" t="n">
        <v>0</v>
      </c>
      <c r="AL33" s="139"/>
      <c r="AM33" s="135"/>
      <c r="AN33" s="135"/>
      <c r="AO33" s="135"/>
      <c r="AP33" s="135"/>
      <c r="AQ33" s="135"/>
      <c r="AR33" s="135"/>
      <c r="AS33" s="129"/>
    </row>
    <row r="34" customFormat="false" ht="17.25" hidden="false" customHeight="true" outlineLevel="0" collapsed="false">
      <c r="A34" s="138" t="s">
        <v>261</v>
      </c>
      <c r="B34" s="138"/>
      <c r="C34" s="138"/>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9" t="n">
        <v>0</v>
      </c>
      <c r="AL34" s="139"/>
      <c r="AM34" s="135"/>
      <c r="AN34" s="135"/>
      <c r="AO34" s="135"/>
      <c r="AP34" s="135"/>
      <c r="AQ34" s="135"/>
      <c r="AR34" s="135"/>
      <c r="AS34" s="129"/>
    </row>
    <row r="35" customFormat="false" ht="17.25" hidden="false" customHeight="true" outlineLevel="0" collapsed="false">
      <c r="A35" s="138" t="s">
        <v>262</v>
      </c>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9" t="n">
        <v>0</v>
      </c>
      <c r="AL35" s="139"/>
      <c r="AM35" s="135"/>
      <c r="AN35" s="135"/>
      <c r="AO35" s="135"/>
      <c r="AP35" s="135"/>
      <c r="AQ35" s="135"/>
      <c r="AR35" s="135"/>
      <c r="AS35" s="129"/>
    </row>
    <row r="36" customFormat="false" ht="17.25" hidden="false" customHeight="true" outlineLevel="0" collapsed="false">
      <c r="A36" s="138"/>
      <c r="B36" s="138"/>
      <c r="C36" s="138"/>
      <c r="D36" s="1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9" t="n">
        <v>0</v>
      </c>
      <c r="AL36" s="139"/>
      <c r="AM36" s="135"/>
      <c r="AN36" s="135"/>
      <c r="AO36" s="135"/>
      <c r="AP36" s="135"/>
      <c r="AQ36" s="135"/>
      <c r="AR36" s="135"/>
      <c r="AS36" s="129"/>
    </row>
    <row r="37" customFormat="false" ht="17.25" hidden="false" customHeight="true" outlineLevel="0" collapsed="false">
      <c r="A37" s="141" t="s">
        <v>263</v>
      </c>
      <c r="B37" s="141"/>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c r="AK37" s="142" t="n">
        <v>0</v>
      </c>
      <c r="AL37" s="142"/>
      <c r="AM37" s="135"/>
      <c r="AN37" s="135"/>
      <c r="AO37" s="135"/>
      <c r="AP37" s="135"/>
      <c r="AQ37" s="135"/>
      <c r="AR37" s="135"/>
      <c r="AS37" s="129"/>
    </row>
    <row r="38" customFormat="false" ht="17.25" hidden="false" customHeight="true" outlineLevel="0" collapsed="false">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4" t="n">
        <v>0</v>
      </c>
      <c r="AL38" s="134"/>
      <c r="AM38" s="135"/>
      <c r="AN38" s="135"/>
      <c r="AO38" s="135"/>
      <c r="AP38" s="135"/>
      <c r="AQ38" s="135"/>
      <c r="AR38" s="135"/>
      <c r="AS38" s="129"/>
    </row>
    <row r="39" customFormat="false" ht="17.25" hidden="false" customHeight="true" outlineLevel="0" collapsed="false">
      <c r="A39" s="138" t="s">
        <v>264</v>
      </c>
      <c r="B39" s="138"/>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9" t="n">
        <v>0</v>
      </c>
      <c r="AL39" s="139"/>
      <c r="AM39" s="135"/>
      <c r="AN39" s="135"/>
      <c r="AO39" s="135"/>
      <c r="AP39" s="135"/>
      <c r="AQ39" s="135"/>
      <c r="AR39" s="135"/>
      <c r="AS39" s="129"/>
    </row>
    <row r="40" customFormat="false" ht="17.25" hidden="false" customHeight="true" outlineLevel="0" collapsed="false">
      <c r="A40" s="141" t="s">
        <v>265</v>
      </c>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c r="AK40" s="142" t="n">
        <v>0</v>
      </c>
      <c r="AL40" s="142"/>
      <c r="AM40" s="135"/>
      <c r="AN40" s="135"/>
      <c r="AO40" s="135"/>
      <c r="AP40" s="135"/>
      <c r="AQ40" s="135"/>
      <c r="AR40" s="135"/>
      <c r="AS40" s="129"/>
    </row>
    <row r="41" customFormat="false" ht="17.25" hidden="false" customHeight="true" outlineLevel="0" collapsed="false">
      <c r="A41" s="133" t="s">
        <v>266</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4" t="n">
        <v>0</v>
      </c>
      <c r="AL41" s="134"/>
      <c r="AM41" s="135"/>
      <c r="AN41" s="135"/>
      <c r="AO41" s="135"/>
      <c r="AP41" s="135"/>
      <c r="AQ41" s="135"/>
      <c r="AR41" s="135"/>
      <c r="AS41" s="129"/>
    </row>
    <row r="42" customFormat="false" ht="17.25" hidden="false" customHeight="true" outlineLevel="0" collapsed="false">
      <c r="A42" s="138" t="s">
        <v>267</v>
      </c>
      <c r="B42" s="138"/>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9" t="n">
        <v>0</v>
      </c>
      <c r="AL42" s="139"/>
      <c r="AM42" s="135"/>
      <c r="AN42" s="135"/>
      <c r="AO42" s="135"/>
      <c r="AP42" s="135"/>
      <c r="AQ42" s="135"/>
      <c r="AR42" s="135"/>
      <c r="AS42" s="129"/>
    </row>
    <row r="43" customFormat="false" ht="17.25" hidden="false" customHeight="true" outlineLevel="0" collapsed="false">
      <c r="A43" s="138" t="s">
        <v>268</v>
      </c>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9" t="n">
        <v>0</v>
      </c>
      <c r="AL43" s="139"/>
      <c r="AM43" s="135"/>
      <c r="AN43" s="135"/>
      <c r="AO43" s="135"/>
      <c r="AP43" s="135"/>
      <c r="AQ43" s="135"/>
      <c r="AR43" s="135"/>
      <c r="AS43" s="129"/>
    </row>
    <row r="44" customFormat="false" ht="24" hidden="false" customHeight="true" outlineLevel="0" collapsed="false">
      <c r="A44" s="138" t="s">
        <v>269</v>
      </c>
      <c r="B44" s="138"/>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9" t="n">
        <v>0</v>
      </c>
      <c r="AL44" s="139"/>
      <c r="AM44" s="135"/>
      <c r="AN44" s="135"/>
      <c r="AO44" s="135"/>
      <c r="AP44" s="135"/>
      <c r="AQ44" s="135"/>
      <c r="AR44" s="135"/>
    </row>
    <row r="45" customFormat="false" ht="12" hidden="false" customHeight="true" outlineLevel="0" collapsed="false">
      <c r="A45" s="138" t="s">
        <v>270</v>
      </c>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9" t="n">
        <v>0</v>
      </c>
      <c r="AL45" s="139"/>
      <c r="AM45" s="135"/>
      <c r="AN45" s="135"/>
      <c r="AO45" s="135"/>
      <c r="AP45" s="135"/>
      <c r="AQ45" s="135"/>
      <c r="AR45" s="135"/>
    </row>
    <row r="46" customFormat="false" ht="12" hidden="false" customHeight="true" outlineLevel="0" collapsed="false">
      <c r="A46" s="138" t="s">
        <v>271</v>
      </c>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9" t="n">
        <v>0</v>
      </c>
      <c r="AL46" s="139"/>
      <c r="AM46" s="135"/>
      <c r="AN46" s="135"/>
      <c r="AO46" s="135"/>
      <c r="AP46" s="135"/>
      <c r="AQ46" s="135"/>
      <c r="AR46" s="135"/>
    </row>
    <row r="47" customFormat="false" ht="12" hidden="false" customHeight="true" outlineLevel="0" collapsed="false">
      <c r="A47" s="141" t="s">
        <v>272</v>
      </c>
      <c r="B47" s="141"/>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2" t="n">
        <v>0</v>
      </c>
      <c r="AL47" s="142"/>
      <c r="AM47" s="135"/>
      <c r="AN47" s="135"/>
      <c r="AO47" s="135"/>
      <c r="AP47" s="135"/>
      <c r="AQ47" s="135"/>
      <c r="AR47" s="135"/>
    </row>
    <row r="48" customFormat="false" ht="22.5" hidden="false" customHeight="true" outlineLevel="0" collapsed="false">
      <c r="A48" s="145" t="s">
        <v>273</v>
      </c>
      <c r="B48" s="145"/>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5"/>
      <c r="AH48" s="145"/>
      <c r="AI48" s="145"/>
      <c r="AJ48" s="145"/>
      <c r="AK48" s="134" t="n">
        <v>2017</v>
      </c>
      <c r="AL48" s="134"/>
      <c r="AM48" s="146" t="n">
        <v>2018</v>
      </c>
      <c r="AN48" s="146"/>
      <c r="AO48" s="146" t="n">
        <v>2019</v>
      </c>
      <c r="AP48" s="146" t="n">
        <v>2020</v>
      </c>
      <c r="AQ48" s="147" t="s">
        <v>274</v>
      </c>
    </row>
    <row r="49" customFormat="false" ht="24" hidden="false" customHeight="true" outlineLevel="0" collapsed="false">
      <c r="A49" s="138" t="s">
        <v>275</v>
      </c>
      <c r="B49" s="138"/>
      <c r="C49" s="138"/>
      <c r="D49" s="138"/>
      <c r="E49" s="138"/>
      <c r="F49" s="138"/>
      <c r="G49" s="138"/>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c r="AE49" s="138"/>
      <c r="AF49" s="138"/>
      <c r="AG49" s="138"/>
      <c r="AH49" s="138"/>
      <c r="AI49" s="138"/>
      <c r="AJ49" s="138"/>
      <c r="AK49" s="139" t="n">
        <v>0</v>
      </c>
      <c r="AL49" s="139"/>
      <c r="AM49" s="139" t="n">
        <v>0</v>
      </c>
      <c r="AN49" s="139"/>
      <c r="AO49" s="148" t="n">
        <v>0</v>
      </c>
      <c r="AP49" s="148" t="n">
        <v>0</v>
      </c>
      <c r="AQ49" s="148" t="n">
        <v>0</v>
      </c>
    </row>
    <row r="50" customFormat="false" ht="11.25" hidden="false" customHeight="true" outlineLevel="0" collapsed="false">
      <c r="A50" s="138" t="s">
        <v>276</v>
      </c>
      <c r="B50" s="138"/>
      <c r="C50" s="138"/>
      <c r="D50" s="138"/>
      <c r="E50" s="138"/>
      <c r="F50" s="138"/>
      <c r="G50" s="138"/>
      <c r="H50" s="138"/>
      <c r="I50" s="138"/>
      <c r="J50" s="138"/>
      <c r="K50" s="138"/>
      <c r="L50" s="138"/>
      <c r="M50" s="138"/>
      <c r="N50" s="138"/>
      <c r="O50" s="138"/>
      <c r="P50" s="138"/>
      <c r="Q50" s="138"/>
      <c r="R50" s="138"/>
      <c r="S50" s="138"/>
      <c r="T50" s="138"/>
      <c r="U50" s="138"/>
      <c r="V50" s="138"/>
      <c r="W50" s="138"/>
      <c r="X50" s="138"/>
      <c r="Y50" s="138"/>
      <c r="Z50" s="138"/>
      <c r="AA50" s="138"/>
      <c r="AB50" s="138"/>
      <c r="AC50" s="138"/>
      <c r="AD50" s="138"/>
      <c r="AE50" s="138"/>
      <c r="AF50" s="138"/>
      <c r="AG50" s="138"/>
      <c r="AH50" s="138"/>
      <c r="AI50" s="138"/>
      <c r="AJ50" s="138"/>
      <c r="AK50" s="139" t="n">
        <v>0</v>
      </c>
      <c r="AL50" s="139"/>
      <c r="AM50" s="139" t="n">
        <v>0</v>
      </c>
      <c r="AN50" s="139"/>
      <c r="AO50" s="139" t="n">
        <v>0</v>
      </c>
      <c r="AP50" s="139" t="n">
        <v>0</v>
      </c>
      <c r="AQ50" s="139" t="n">
        <v>0</v>
      </c>
    </row>
    <row r="51" customFormat="false" ht="12" hidden="false" customHeight="true" outlineLevel="0" collapsed="false">
      <c r="A51" s="141" t="s">
        <v>277</v>
      </c>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2" t="n">
        <v>0</v>
      </c>
      <c r="AL51" s="142"/>
      <c r="AM51" s="142" t="n">
        <f aca="false">AK51*(1+AM50)</f>
        <v>0</v>
      </c>
      <c r="AN51" s="142"/>
      <c r="AO51" s="142" t="n">
        <f aca="false">AM51*(1+AO50)</f>
        <v>0</v>
      </c>
      <c r="AP51" s="142" t="n">
        <f aca="false">AO51*(1+AP50)</f>
        <v>0</v>
      </c>
      <c r="AQ51" s="142" t="n">
        <v>0</v>
      </c>
    </row>
    <row r="52" customFormat="false" ht="12" hidden="false" customHeight="true" outlineLevel="0" collapsed="false">
      <c r="A52" s="149"/>
      <c r="B52" s="149"/>
      <c r="C52" s="149"/>
      <c r="D52" s="149"/>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149"/>
      <c r="AE52" s="149"/>
      <c r="AF52" s="149"/>
      <c r="AG52" s="149"/>
      <c r="AH52" s="149"/>
      <c r="AI52" s="149"/>
      <c r="AJ52" s="149"/>
      <c r="AK52" s="150"/>
      <c r="AL52" s="150"/>
      <c r="AM52" s="151"/>
      <c r="AN52" s="151"/>
      <c r="AO52" s="152"/>
      <c r="AP52" s="152"/>
      <c r="AQ52" s="152"/>
    </row>
    <row r="53" customFormat="false" ht="27.75" hidden="false" customHeight="true" outlineLevel="0" collapsed="false">
      <c r="A53" s="153" t="s">
        <v>278</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4" t="n">
        <f aca="false">AK48</f>
        <v>2017</v>
      </c>
      <c r="AL53" s="154"/>
      <c r="AM53" s="146" t="n">
        <f aca="false">AM48</f>
        <v>2018</v>
      </c>
      <c r="AN53" s="146"/>
      <c r="AO53" s="146" t="n">
        <f aca="false">AO48</f>
        <v>2019</v>
      </c>
      <c r="AP53" s="146" t="n">
        <f aca="false">AP48</f>
        <v>2020</v>
      </c>
      <c r="AQ53" s="147" t="s">
        <v>274</v>
      </c>
    </row>
    <row r="54" customFormat="false" ht="15" hidden="false" customHeight="false" outlineLevel="0" collapsed="false">
      <c r="A54" s="138" t="s">
        <v>279</v>
      </c>
      <c r="B54" s="138"/>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138"/>
      <c r="AB54" s="138"/>
      <c r="AC54" s="138"/>
      <c r="AD54" s="138"/>
      <c r="AE54" s="138"/>
      <c r="AF54" s="138"/>
      <c r="AG54" s="138"/>
      <c r="AH54" s="138"/>
      <c r="AI54" s="138"/>
      <c r="AJ54" s="138"/>
      <c r="AK54" s="139" t="n">
        <v>0</v>
      </c>
      <c r="AL54" s="139"/>
      <c r="AM54" s="139" t="n">
        <v>0</v>
      </c>
      <c r="AN54" s="139"/>
      <c r="AO54" s="148" t="n">
        <v>0</v>
      </c>
      <c r="AP54" s="148" t="n">
        <v>0</v>
      </c>
      <c r="AQ54" s="148" t="n">
        <v>0</v>
      </c>
    </row>
    <row r="55" customFormat="false" ht="24" hidden="false" customHeight="true" outlineLevel="0" collapsed="false">
      <c r="A55" s="138" t="s">
        <v>280</v>
      </c>
      <c r="B55" s="138"/>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138"/>
      <c r="AB55" s="138"/>
      <c r="AC55" s="138"/>
      <c r="AD55" s="138"/>
      <c r="AE55" s="138"/>
      <c r="AF55" s="138"/>
      <c r="AG55" s="138"/>
      <c r="AH55" s="138"/>
      <c r="AI55" s="138"/>
      <c r="AJ55" s="138"/>
      <c r="AK55" s="139" t="n">
        <v>0</v>
      </c>
      <c r="AL55" s="139"/>
      <c r="AM55" s="139" t="n">
        <v>0</v>
      </c>
      <c r="AN55" s="139"/>
      <c r="AO55" s="139" t="n">
        <v>0</v>
      </c>
      <c r="AP55" s="139" t="n">
        <v>0</v>
      </c>
      <c r="AQ55" s="139" t="n">
        <v>0</v>
      </c>
    </row>
    <row r="56" customFormat="false" ht="12.75" hidden="false" customHeight="true" outlineLevel="0" collapsed="false">
      <c r="A56" s="138" t="s">
        <v>281</v>
      </c>
      <c r="B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c r="AA56" s="138"/>
      <c r="AB56" s="138"/>
      <c r="AC56" s="138"/>
      <c r="AD56" s="138"/>
      <c r="AE56" s="138"/>
      <c r="AF56" s="138"/>
      <c r="AG56" s="138"/>
      <c r="AH56" s="138"/>
      <c r="AI56" s="138"/>
      <c r="AJ56" s="138"/>
      <c r="AK56" s="139" t="n">
        <v>0</v>
      </c>
      <c r="AL56" s="139"/>
      <c r="AM56" s="139" t="n">
        <v>0</v>
      </c>
      <c r="AN56" s="139"/>
      <c r="AO56" s="139" t="n">
        <v>0</v>
      </c>
      <c r="AP56" s="139" t="n">
        <v>0</v>
      </c>
      <c r="AQ56" s="139" t="n">
        <v>0</v>
      </c>
    </row>
    <row r="57" customFormat="false" ht="12" hidden="false" customHeight="true" outlineLevel="0" collapsed="false">
      <c r="A57" s="141" t="s">
        <v>282</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2" t="n">
        <v>0</v>
      </c>
      <c r="AL57" s="142"/>
      <c r="AM57" s="142" t="n">
        <v>0</v>
      </c>
      <c r="AN57" s="142"/>
      <c r="AO57" s="142" t="n">
        <v>0</v>
      </c>
      <c r="AP57" s="142" t="n">
        <v>0</v>
      </c>
      <c r="AQ57" s="142" t="n">
        <v>0</v>
      </c>
    </row>
    <row r="58" customFormat="false" ht="12" hidden="false" customHeight="true" outlineLevel="0" collapsed="false">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6"/>
      <c r="AL58" s="156"/>
      <c r="AM58" s="135"/>
      <c r="AN58" s="135"/>
      <c r="AO58" s="157"/>
      <c r="AP58" s="157"/>
      <c r="AQ58" s="157"/>
    </row>
    <row r="59" customFormat="false" ht="24.75" hidden="false" customHeight="true" outlineLevel="0" collapsed="false">
      <c r="A59" s="153" t="s">
        <v>283</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4" t="n">
        <f aca="false">AK53</f>
        <v>2017</v>
      </c>
      <c r="AL59" s="154"/>
      <c r="AM59" s="146" t="n">
        <f aca="false">AM53</f>
        <v>2018</v>
      </c>
      <c r="AN59" s="146"/>
      <c r="AO59" s="146" t="n">
        <f aca="false">AO53</f>
        <v>2019</v>
      </c>
      <c r="AP59" s="146" t="n">
        <f aca="false">AP53</f>
        <v>2020</v>
      </c>
      <c r="AQ59" s="147" t="s">
        <v>274</v>
      </c>
    </row>
    <row r="60" customFormat="false" ht="15" hidden="false" customHeight="false" outlineLevel="0" collapsed="false">
      <c r="A60" s="158" t="s">
        <v>284</v>
      </c>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c r="AK60" s="159" t="n">
        <f aca="false">AK51*AK29</f>
        <v>0</v>
      </c>
      <c r="AL60" s="159"/>
      <c r="AM60" s="159" t="n">
        <f aca="false">AM51</f>
        <v>0</v>
      </c>
      <c r="AN60" s="159"/>
      <c r="AO60" s="160" t="n">
        <f aca="false">AO51</f>
        <v>0</v>
      </c>
      <c r="AP60" s="160" t="n">
        <f aca="false">AP51</f>
        <v>0</v>
      </c>
      <c r="AQ60" s="160" t="n">
        <f aca="false">AQ51</f>
        <v>0</v>
      </c>
    </row>
    <row r="61" customFormat="false" ht="9.75" hidden="false" customHeight="true" outlineLevel="0" collapsed="false">
      <c r="A61" s="138" t="s">
        <v>285</v>
      </c>
      <c r="B61" s="138"/>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38"/>
      <c r="AB61" s="138"/>
      <c r="AC61" s="138"/>
      <c r="AD61" s="138"/>
      <c r="AE61" s="138"/>
      <c r="AF61" s="138"/>
      <c r="AG61" s="138"/>
      <c r="AH61" s="138"/>
      <c r="AI61" s="138"/>
      <c r="AJ61" s="138"/>
      <c r="AK61" s="139" t="n">
        <v>0</v>
      </c>
      <c r="AL61" s="139"/>
      <c r="AM61" s="139" t="n">
        <v>0</v>
      </c>
      <c r="AN61" s="139"/>
      <c r="AO61" s="139" t="n">
        <v>0</v>
      </c>
      <c r="AP61" s="139" t="n">
        <v>0</v>
      </c>
      <c r="AQ61" s="139" t="n">
        <v>0</v>
      </c>
    </row>
    <row r="62" customFormat="false" ht="12" hidden="false" customHeight="true" outlineLevel="0" collapsed="false">
      <c r="A62" s="138" t="s">
        <v>286</v>
      </c>
      <c r="B62" s="138"/>
      <c r="C62" s="138"/>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9" t="n">
        <f aca="false">-IF(AK48&lt;=AK31,0,AK30*(1+AK50)*AK29)</f>
        <v>-0</v>
      </c>
      <c r="AL62" s="139"/>
      <c r="AM62" s="139" t="n">
        <f aca="false">-IF(AM48&lt;=AK31,0,AK30*(1+AM50)*AK29)</f>
        <v>-0</v>
      </c>
      <c r="AN62" s="139"/>
      <c r="AO62" s="139" t="n">
        <f aca="false">-IF(AO48&lt;=$AK$31,0,$AK$30*(1+AO50)*$AK$29)</f>
        <v>-0</v>
      </c>
      <c r="AP62" s="139" t="n">
        <f aca="false">-IF(AP48&lt;=$AK$31,0,$AK$30*(1+AP50)*$AK$29)</f>
        <v>-0</v>
      </c>
      <c r="AQ62" s="139" t="n">
        <f aca="false">-IF(AQ48&lt;=$AK$31,0,$AK$30*(1+AQ50)*$AK$29)</f>
        <v>-0</v>
      </c>
    </row>
    <row r="63" customFormat="false" ht="27.75" hidden="false" customHeight="true" outlineLevel="0" collapsed="false">
      <c r="A63" s="138" t="s">
        <v>260</v>
      </c>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9" t="n">
        <f aca="false">-IF(AK48&lt;=AK35,0,AK34*(1+AK50)*AK33)</f>
        <v>-0</v>
      </c>
      <c r="AL63" s="139"/>
      <c r="AM63" s="139" t="n">
        <f aca="false">-IF(AM48&lt;=AK35,0,AK34*(1+AM50)*AK33)</f>
        <v>-0</v>
      </c>
      <c r="AN63" s="139"/>
      <c r="AO63" s="139" t="n">
        <f aca="false">-IF(AO48&lt;=$AK$34,0,$AK$33*(1+AO50)*$AK$29)</f>
        <v>-0</v>
      </c>
      <c r="AP63" s="139" t="n">
        <f aca="false">-IF(AP48&lt;=$AK$34,0,$AK$33*(1+AP50)*$AK$29)</f>
        <v>-0</v>
      </c>
      <c r="AQ63" s="139" t="n">
        <f aca="false">-IF(AQ48&lt;=$AK$34,0,$AK$33*(1+AQ50)*$AK$29)</f>
        <v>-0</v>
      </c>
    </row>
    <row r="64" customFormat="false" ht="11.25" hidden="false" customHeight="true" outlineLevel="0" collapsed="false">
      <c r="A64" s="138"/>
      <c r="B64" s="138"/>
      <c r="C64" s="138"/>
      <c r="D64" s="138"/>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c r="AC64" s="138"/>
      <c r="AD64" s="138"/>
      <c r="AE64" s="138"/>
      <c r="AF64" s="138"/>
      <c r="AG64" s="138"/>
      <c r="AH64" s="138"/>
      <c r="AI64" s="138"/>
      <c r="AJ64" s="138"/>
      <c r="AK64" s="139" t="n">
        <v>0</v>
      </c>
      <c r="AL64" s="139"/>
      <c r="AM64" s="139" t="n">
        <v>0</v>
      </c>
      <c r="AN64" s="139"/>
      <c r="AO64" s="139" t="n">
        <v>0</v>
      </c>
      <c r="AP64" s="139" t="n">
        <v>0</v>
      </c>
      <c r="AQ64" s="139" t="n">
        <v>0</v>
      </c>
    </row>
    <row r="65" customFormat="false" ht="25.5" hidden="false" customHeight="true" outlineLevel="0" collapsed="false">
      <c r="A65" s="138"/>
      <c r="B65" s="138"/>
      <c r="C65" s="138"/>
      <c r="D65" s="138"/>
      <c r="E65" s="138"/>
      <c r="F65" s="138"/>
      <c r="G65" s="138"/>
      <c r="H65" s="138"/>
      <c r="I65" s="138"/>
      <c r="J65" s="138"/>
      <c r="K65" s="138"/>
      <c r="L65" s="138"/>
      <c r="M65" s="138"/>
      <c r="N65" s="138"/>
      <c r="O65" s="138"/>
      <c r="P65" s="138"/>
      <c r="Q65" s="138"/>
      <c r="R65" s="138"/>
      <c r="S65" s="138"/>
      <c r="T65" s="138"/>
      <c r="U65" s="138"/>
      <c r="V65" s="138"/>
      <c r="W65" s="138"/>
      <c r="X65" s="138"/>
      <c r="Y65" s="138"/>
      <c r="Z65" s="138"/>
      <c r="AA65" s="138"/>
      <c r="AB65" s="138"/>
      <c r="AC65" s="138"/>
      <c r="AD65" s="138"/>
      <c r="AE65" s="138"/>
      <c r="AF65" s="138"/>
      <c r="AG65" s="138"/>
      <c r="AH65" s="138"/>
      <c r="AI65" s="138"/>
      <c r="AJ65" s="138"/>
      <c r="AK65" s="139" t="n">
        <v>0</v>
      </c>
      <c r="AL65" s="139"/>
      <c r="AM65" s="139" t="n">
        <v>0</v>
      </c>
      <c r="AN65" s="139"/>
      <c r="AO65" s="139" t="n">
        <v>0</v>
      </c>
      <c r="AP65" s="139" t="n">
        <v>0</v>
      </c>
      <c r="AQ65" s="139" t="n">
        <v>0</v>
      </c>
    </row>
    <row r="66" customFormat="false" ht="12" hidden="false" customHeight="true" outlineLevel="0" collapsed="false">
      <c r="A66" s="138" t="s">
        <v>287</v>
      </c>
      <c r="B66" s="138"/>
      <c r="C66" s="138"/>
      <c r="D66" s="138"/>
      <c r="E66" s="138"/>
      <c r="F66" s="138"/>
      <c r="G66" s="138"/>
      <c r="H66" s="138"/>
      <c r="I66" s="138"/>
      <c r="J66" s="138"/>
      <c r="K66" s="138"/>
      <c r="L66" s="138"/>
      <c r="M66" s="138"/>
      <c r="N66" s="138"/>
      <c r="O66" s="138"/>
      <c r="P66" s="138"/>
      <c r="Q66" s="138"/>
      <c r="R66" s="138"/>
      <c r="S66" s="138"/>
      <c r="T66" s="138"/>
      <c r="U66" s="138"/>
      <c r="V66" s="138"/>
      <c r="W66" s="138"/>
      <c r="X66" s="138"/>
      <c r="Y66" s="138"/>
      <c r="Z66" s="138"/>
      <c r="AA66" s="138"/>
      <c r="AB66" s="138"/>
      <c r="AC66" s="138"/>
      <c r="AD66" s="138"/>
      <c r="AE66" s="138"/>
      <c r="AF66" s="138"/>
      <c r="AG66" s="138"/>
      <c r="AH66" s="138"/>
      <c r="AI66" s="138"/>
      <c r="AJ66" s="138"/>
      <c r="AK66" s="139" t="n">
        <v>0</v>
      </c>
      <c r="AL66" s="139"/>
      <c r="AM66" s="139" t="n">
        <v>0</v>
      </c>
      <c r="AN66" s="139"/>
      <c r="AO66" s="139" t="n">
        <v>0</v>
      </c>
      <c r="AP66" s="139" t="n">
        <v>0</v>
      </c>
      <c r="AQ66" s="139" t="n">
        <v>0</v>
      </c>
    </row>
    <row r="67" customFormat="false" ht="12.75" hidden="false" customHeight="true" outlineLevel="0" collapsed="false">
      <c r="A67" s="161" t="s">
        <v>288</v>
      </c>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59" t="n">
        <f aca="false">AK60+AK61</f>
        <v>0</v>
      </c>
      <c r="AL67" s="159"/>
      <c r="AM67" s="159" t="n">
        <f aca="false">AM60+AM61</f>
        <v>0</v>
      </c>
      <c r="AN67" s="159"/>
      <c r="AO67" s="159" t="n">
        <f aca="false">AO60+AO61</f>
        <v>0</v>
      </c>
      <c r="AP67" s="159" t="n">
        <f aca="false">AP60+AP61</f>
        <v>0</v>
      </c>
      <c r="AQ67" s="159" t="n">
        <f aca="false">AQ60+AQ61</f>
        <v>0</v>
      </c>
    </row>
    <row r="68" customFormat="false" ht="12" hidden="false" customHeight="true" outlineLevel="0" collapsed="false">
      <c r="A68" s="138" t="s">
        <v>289</v>
      </c>
      <c r="B68" s="138"/>
      <c r="C68" s="138"/>
      <c r="D68" s="138"/>
      <c r="E68" s="138"/>
      <c r="F68" s="138"/>
      <c r="G68" s="138"/>
      <c r="H68" s="138"/>
      <c r="I68" s="138"/>
      <c r="J68" s="138"/>
      <c r="K68" s="138"/>
      <c r="L68" s="138"/>
      <c r="M68" s="138"/>
      <c r="N68" s="138"/>
      <c r="O68" s="138"/>
      <c r="P68" s="138"/>
      <c r="Q68" s="138"/>
      <c r="R68" s="138"/>
      <c r="S68" s="138"/>
      <c r="T68" s="138"/>
      <c r="U68" s="138"/>
      <c r="V68" s="138"/>
      <c r="W68" s="138"/>
      <c r="X68" s="138"/>
      <c r="Y68" s="138"/>
      <c r="Z68" s="138"/>
      <c r="AA68" s="138"/>
      <c r="AB68" s="138"/>
      <c r="AC68" s="138"/>
      <c r="AD68" s="138"/>
      <c r="AE68" s="138"/>
      <c r="AF68" s="138"/>
      <c r="AG68" s="138"/>
      <c r="AH68" s="138"/>
      <c r="AI68" s="138"/>
      <c r="AJ68" s="138"/>
      <c r="AK68" s="139" t="n">
        <v>0</v>
      </c>
      <c r="AL68" s="139"/>
      <c r="AM68" s="139" t="n">
        <f aca="false">AK68</f>
        <v>0</v>
      </c>
      <c r="AN68" s="139"/>
      <c r="AO68" s="139" t="n">
        <f aca="false">AM68</f>
        <v>0</v>
      </c>
      <c r="AP68" s="139" t="n">
        <f aca="false">AO68</f>
        <v>0</v>
      </c>
      <c r="AQ68" s="139" t="n">
        <f aca="false">AP68</f>
        <v>0</v>
      </c>
    </row>
    <row r="69" customFormat="false" ht="12.75" hidden="false" customHeight="true" outlineLevel="0" collapsed="false">
      <c r="A69" s="161" t="s">
        <v>290</v>
      </c>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59" t="n">
        <f aca="false">AK67+AK68</f>
        <v>0</v>
      </c>
      <c r="AL69" s="159"/>
      <c r="AM69" s="159" t="n">
        <f aca="false">AM67+AM68</f>
        <v>0</v>
      </c>
      <c r="AN69" s="159"/>
      <c r="AO69" s="159" t="n">
        <f aca="false">AO67+AO68</f>
        <v>0</v>
      </c>
      <c r="AP69" s="159" t="n">
        <f aca="false">AP67+AP68</f>
        <v>0</v>
      </c>
      <c r="AQ69" s="159" t="n">
        <f aca="false">AQ67+AQ68</f>
        <v>0</v>
      </c>
    </row>
    <row r="70" customFormat="false" ht="7.5" hidden="false" customHeight="true" outlineLevel="0" collapsed="false">
      <c r="A70" s="138" t="s">
        <v>291</v>
      </c>
      <c r="B70" s="138"/>
      <c r="C70" s="138"/>
      <c r="D70" s="138"/>
      <c r="E70" s="138"/>
      <c r="F70" s="138"/>
      <c r="G70" s="138"/>
      <c r="H70" s="13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c r="AF70" s="138"/>
      <c r="AG70" s="138"/>
      <c r="AH70" s="138"/>
      <c r="AI70" s="138"/>
      <c r="AJ70" s="138"/>
      <c r="AK70" s="139" t="n">
        <v>0</v>
      </c>
      <c r="AL70" s="139"/>
      <c r="AM70" s="139" t="n">
        <v>0</v>
      </c>
      <c r="AN70" s="139"/>
      <c r="AO70" s="139" t="n">
        <v>0</v>
      </c>
      <c r="AP70" s="139" t="n">
        <v>0</v>
      </c>
      <c r="AQ70" s="139" t="n">
        <v>0</v>
      </c>
    </row>
    <row r="71" customFormat="false" ht="25.5" hidden="false" customHeight="true" outlineLevel="0" collapsed="false">
      <c r="A71" s="158" t="s">
        <v>292</v>
      </c>
      <c r="B71" s="158"/>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9" t="n">
        <f aca="false">AK69+AK70</f>
        <v>0</v>
      </c>
      <c r="AL71" s="159"/>
      <c r="AM71" s="159" t="n">
        <f aca="false">AM69+AM70</f>
        <v>0</v>
      </c>
      <c r="AN71" s="159"/>
      <c r="AO71" s="159" t="n">
        <f aca="false">AO69+AO70</f>
        <v>0</v>
      </c>
      <c r="AP71" s="159" t="n">
        <f aca="false">AP69+AP70</f>
        <v>0</v>
      </c>
      <c r="AQ71" s="159" t="n">
        <f aca="false">AQ69+AQ70</f>
        <v>0</v>
      </c>
    </row>
    <row r="72" customFormat="false" ht="25.5" hidden="false" customHeight="true" outlineLevel="0" collapsed="false">
      <c r="A72" s="138" t="s">
        <v>263</v>
      </c>
      <c r="B72" s="138"/>
      <c r="C72" s="138"/>
      <c r="D72" s="138"/>
      <c r="E72" s="138"/>
      <c r="F72" s="138"/>
      <c r="G72" s="138"/>
      <c r="H72" s="13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c r="AF72" s="138"/>
      <c r="AG72" s="138"/>
      <c r="AH72" s="138"/>
      <c r="AI72" s="138"/>
      <c r="AJ72" s="138"/>
      <c r="AK72" s="139" t="n">
        <f aca="false">-AK71*$AK$37</f>
        <v>-0</v>
      </c>
      <c r="AL72" s="139"/>
      <c r="AM72" s="139" t="n">
        <f aca="false">-AM71*$AK$37</f>
        <v>-0</v>
      </c>
      <c r="AN72" s="139"/>
      <c r="AO72" s="139" t="n">
        <f aca="false">-AO71*$AK$37</f>
        <v>-0</v>
      </c>
      <c r="AP72" s="139" t="n">
        <f aca="false">-AP71*$AK$37</f>
        <v>-0</v>
      </c>
      <c r="AQ72" s="139" t="n">
        <f aca="false">-AQ71*$AK$37</f>
        <v>-0</v>
      </c>
    </row>
    <row r="73" customFormat="false" ht="12" hidden="false" customHeight="true" outlineLevel="0" collapsed="false">
      <c r="A73" s="162" t="s">
        <v>293</v>
      </c>
      <c r="B73" s="162"/>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2"/>
      <c r="AD73" s="162"/>
      <c r="AE73" s="162"/>
      <c r="AF73" s="162"/>
      <c r="AG73" s="162"/>
      <c r="AH73" s="162"/>
      <c r="AI73" s="162"/>
      <c r="AJ73" s="162"/>
      <c r="AK73" s="163" t="n">
        <f aca="false">AK72+AK71</f>
        <v>0</v>
      </c>
      <c r="AL73" s="163"/>
      <c r="AM73" s="163" t="n">
        <f aca="false">AM72+AM71</f>
        <v>0</v>
      </c>
      <c r="AN73" s="163"/>
      <c r="AO73" s="163" t="n">
        <f aca="false">AO72+AO71</f>
        <v>0</v>
      </c>
      <c r="AP73" s="163" t="n">
        <f aca="false">AP72+AP71</f>
        <v>0</v>
      </c>
      <c r="AQ73" s="163" t="n">
        <f aca="false">AQ72+AQ71</f>
        <v>0</v>
      </c>
    </row>
    <row r="74" customFormat="false" ht="12" hidden="false" customHeight="true" outlineLevel="0" collapsed="false">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6"/>
      <c r="AL74" s="156"/>
      <c r="AM74" s="135"/>
      <c r="AN74" s="135"/>
      <c r="AO74" s="157"/>
      <c r="AP74" s="157"/>
      <c r="AQ74" s="157"/>
    </row>
    <row r="75" customFormat="false" ht="27" hidden="false" customHeight="true" outlineLevel="0" collapsed="false">
      <c r="A75" s="153" t="s">
        <v>294</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4" t="n">
        <f aca="false">AK59</f>
        <v>2017</v>
      </c>
      <c r="AL75" s="154"/>
      <c r="AM75" s="154" t="n">
        <f aca="false">AM59</f>
        <v>2018</v>
      </c>
      <c r="AN75" s="154"/>
      <c r="AO75" s="146" t="n">
        <f aca="false">AO59</f>
        <v>2019</v>
      </c>
      <c r="AP75" s="146" t="n">
        <f aca="false">AP59</f>
        <v>2020</v>
      </c>
      <c r="AQ75" s="147" t="s">
        <v>274</v>
      </c>
    </row>
    <row r="76" customFormat="false" ht="12" hidden="false" customHeight="true" outlineLevel="0" collapsed="false">
      <c r="A76" s="161" t="s">
        <v>290</v>
      </c>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59" t="n">
        <f aca="false">AK69</f>
        <v>0</v>
      </c>
      <c r="AL76" s="159"/>
      <c r="AM76" s="159" t="n">
        <f aca="false">AM69</f>
        <v>0</v>
      </c>
      <c r="AN76" s="159"/>
      <c r="AO76" s="164" t="n">
        <f aca="false">AO69</f>
        <v>0</v>
      </c>
      <c r="AP76" s="164" t="n">
        <f aca="false">AP69</f>
        <v>0</v>
      </c>
      <c r="AQ76" s="164" t="n">
        <f aca="false">AQ69</f>
        <v>0</v>
      </c>
    </row>
    <row r="77" customFormat="false" ht="12" hidden="false" customHeight="true" outlineLevel="0" collapsed="false">
      <c r="A77" s="138" t="s">
        <v>289</v>
      </c>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9" t="n">
        <f aca="false">-AK68</f>
        <v>-0</v>
      </c>
      <c r="AL77" s="139"/>
      <c r="AM77" s="165" t="n">
        <f aca="false">-AM68</f>
        <v>-0</v>
      </c>
      <c r="AN77" s="165"/>
      <c r="AO77" s="165" t="n">
        <f aca="false">-AO68</f>
        <v>-0</v>
      </c>
      <c r="AP77" s="165" t="n">
        <f aca="false">-AP68</f>
        <v>-0</v>
      </c>
      <c r="AQ77" s="165" t="n">
        <f aca="false">-AQ68</f>
        <v>-0</v>
      </c>
    </row>
    <row r="78" customFormat="false" ht="12.75" hidden="false" customHeight="true" outlineLevel="0" collapsed="false">
      <c r="A78" s="138" t="s">
        <v>291</v>
      </c>
      <c r="B78" s="138"/>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138"/>
      <c r="AD78" s="138"/>
      <c r="AE78" s="138"/>
      <c r="AF78" s="138"/>
      <c r="AG78" s="138"/>
      <c r="AH78" s="138"/>
      <c r="AI78" s="138"/>
      <c r="AJ78" s="138"/>
      <c r="AK78" s="139" t="n">
        <f aca="false">-AK70</f>
        <v>-0</v>
      </c>
      <c r="AL78" s="139"/>
      <c r="AM78" s="165" t="n">
        <f aca="false">-AM70</f>
        <v>-0</v>
      </c>
      <c r="AN78" s="165"/>
      <c r="AO78" s="165" t="n">
        <f aca="false">-AO70</f>
        <v>-0</v>
      </c>
      <c r="AP78" s="165" t="n">
        <f aca="false">-AP70</f>
        <v>-0</v>
      </c>
      <c r="AQ78" s="165" t="n">
        <f aca="false">-AQ70</f>
        <v>-0</v>
      </c>
    </row>
    <row r="79" customFormat="false" ht="12.75" hidden="false" customHeight="true" outlineLevel="0" collapsed="false">
      <c r="A79" s="138" t="s">
        <v>263</v>
      </c>
      <c r="B79" s="138"/>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39" t="n">
        <f aca="false">AK72</f>
        <v>-0</v>
      </c>
      <c r="AL79" s="139"/>
      <c r="AM79" s="165" t="n">
        <f aca="false">AM72</f>
        <v>-0</v>
      </c>
      <c r="AN79" s="165"/>
      <c r="AO79" s="165" t="n">
        <f aca="false">AO72</f>
        <v>-0</v>
      </c>
      <c r="AP79" s="165" t="n">
        <f aca="false">AP72</f>
        <v>-0</v>
      </c>
      <c r="AQ79" s="165" t="n">
        <f aca="false">AQ72</f>
        <v>-0</v>
      </c>
    </row>
    <row r="80" customFormat="false" ht="12" hidden="false" customHeight="true" outlineLevel="0" collapsed="false">
      <c r="A80" s="138" t="s">
        <v>295</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9" t="n">
        <v>0</v>
      </c>
      <c r="AL80" s="139"/>
      <c r="AM80" s="165" t="n">
        <v>0</v>
      </c>
      <c r="AN80" s="165"/>
      <c r="AO80" s="165" t="n">
        <v>0</v>
      </c>
      <c r="AP80" s="165" t="n">
        <v>0</v>
      </c>
      <c r="AQ80" s="165" t="n">
        <v>0</v>
      </c>
    </row>
    <row r="81" customFormat="false" ht="12" hidden="false" customHeight="true" outlineLevel="0" collapsed="false">
      <c r="A81" s="138" t="s">
        <v>296</v>
      </c>
      <c r="B81" s="138"/>
      <c r="C81" s="138"/>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c r="AC81" s="138"/>
      <c r="AD81" s="138"/>
      <c r="AE81" s="138"/>
      <c r="AF81" s="138"/>
      <c r="AG81" s="138"/>
      <c r="AH81" s="138"/>
      <c r="AI81" s="138"/>
      <c r="AJ81" s="138"/>
      <c r="AK81" s="139" t="n">
        <f aca="false">-AK60*AK40</f>
        <v>-0</v>
      </c>
      <c r="AL81" s="139"/>
      <c r="AM81" s="165" t="n">
        <f aca="false">-(AM60-AK60)*AK40</f>
        <v>-0</v>
      </c>
      <c r="AN81" s="165"/>
      <c r="AO81" s="165" t="n">
        <f aca="false">-(AO60-AM60)*$AK$40</f>
        <v>-0</v>
      </c>
      <c r="AP81" s="165" t="n">
        <f aca="false">-(AP60-AO60)*$AK$40</f>
        <v>-0</v>
      </c>
      <c r="AQ81" s="165" t="n">
        <f aca="false">-(AQ60-AP60)*$AK$40</f>
        <v>-0</v>
      </c>
    </row>
    <row r="82" customFormat="false" ht="12" hidden="false" customHeight="true" outlineLevel="0" collapsed="false">
      <c r="A82" s="138" t="s">
        <v>297</v>
      </c>
      <c r="B82" s="138"/>
      <c r="C82" s="138"/>
      <c r="D82" s="138"/>
      <c r="E82" s="138"/>
      <c r="F82" s="138"/>
      <c r="G82" s="138"/>
      <c r="H82" s="138"/>
      <c r="I82" s="138"/>
      <c r="J82" s="138"/>
      <c r="K82" s="138"/>
      <c r="L82" s="138"/>
      <c r="M82" s="138"/>
      <c r="N82" s="138"/>
      <c r="O82" s="138"/>
      <c r="P82" s="138"/>
      <c r="Q82" s="138"/>
      <c r="R82" s="138"/>
      <c r="S82" s="138"/>
      <c r="T82" s="138"/>
      <c r="U82" s="138"/>
      <c r="V82" s="138"/>
      <c r="W82" s="138"/>
      <c r="X82" s="138"/>
      <c r="Y82" s="138"/>
      <c r="Z82" s="138"/>
      <c r="AA82" s="138"/>
      <c r="AB82" s="138"/>
      <c r="AC82" s="138"/>
      <c r="AD82" s="138"/>
      <c r="AE82" s="138"/>
      <c r="AF82" s="138"/>
      <c r="AG82" s="138"/>
      <c r="AH82" s="138"/>
      <c r="AI82" s="138"/>
      <c r="AJ82" s="138"/>
      <c r="AK82" s="139" t="n">
        <f aca="false">-(AK26+AK27)*AK29</f>
        <v>-0</v>
      </c>
      <c r="AL82" s="139"/>
      <c r="AM82" s="139" t="n">
        <v>0</v>
      </c>
      <c r="AN82" s="139"/>
      <c r="AO82" s="139" t="n">
        <v>0</v>
      </c>
      <c r="AP82" s="139" t="n">
        <v>0</v>
      </c>
      <c r="AQ82" s="139" t="n">
        <v>0</v>
      </c>
    </row>
    <row r="83" customFormat="false" ht="27.75" hidden="false" customHeight="true" outlineLevel="0" collapsed="false">
      <c r="A83" s="138" t="s">
        <v>298</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9" t="n">
        <f aca="false">AK55-AK56</f>
        <v>0</v>
      </c>
      <c r="AL83" s="139"/>
      <c r="AM83" s="165" t="n">
        <f aca="false">AM55-AM56</f>
        <v>0</v>
      </c>
      <c r="AN83" s="165"/>
      <c r="AO83" s="165" t="n">
        <f aca="false">AO55-AO56</f>
        <v>0</v>
      </c>
      <c r="AP83" s="165" t="n">
        <f aca="false">AP55-AP56</f>
        <v>0</v>
      </c>
      <c r="AQ83" s="165" t="n">
        <f aca="false">AQ55-AQ56</f>
        <v>0</v>
      </c>
    </row>
    <row r="84" customFormat="false" ht="15" hidden="false" customHeight="true" outlineLevel="0" collapsed="false">
      <c r="A84" s="158" t="s">
        <v>299</v>
      </c>
      <c r="B84" s="158"/>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9" t="n">
        <f aca="false">SUM(AK76:AL83)</f>
        <v>0</v>
      </c>
      <c r="AL84" s="159"/>
      <c r="AM84" s="159" t="n">
        <f aca="false">SUM(AM76:AN83)</f>
        <v>0</v>
      </c>
      <c r="AN84" s="159"/>
      <c r="AO84" s="164" t="n">
        <f aca="false">SUM(AO76:AO83)</f>
        <v>0</v>
      </c>
      <c r="AP84" s="164" t="n">
        <f aca="false">SUM(AP76:AP83)</f>
        <v>0</v>
      </c>
      <c r="AQ84" s="164" t="n">
        <f aca="false">SUM(AQ76:AQ83)</f>
        <v>0</v>
      </c>
    </row>
    <row r="85" customFormat="false" ht="14.25" hidden="false" customHeight="true" outlineLevel="0" collapsed="false">
      <c r="A85" s="158" t="s">
        <v>300</v>
      </c>
      <c r="B85" s="158"/>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9" t="n">
        <f aca="false">AK84</f>
        <v>0</v>
      </c>
      <c r="AL85" s="159"/>
      <c r="AM85" s="164" t="n">
        <f aca="false">AK85+AM84</f>
        <v>0</v>
      </c>
      <c r="AN85" s="164"/>
      <c r="AO85" s="164" t="n">
        <f aca="false">AM85+AO84</f>
        <v>0</v>
      </c>
      <c r="AP85" s="164" t="n">
        <f aca="false">AO85+AP84</f>
        <v>0</v>
      </c>
      <c r="AQ85" s="164" t="n">
        <f aca="false">AP85+AQ84</f>
        <v>0</v>
      </c>
    </row>
    <row r="86" customFormat="false" ht="15" hidden="false" customHeight="false" outlineLevel="0" collapsed="false">
      <c r="A86" s="138" t="s">
        <v>301</v>
      </c>
      <c r="B86" s="138"/>
      <c r="C86" s="138"/>
      <c r="D86" s="138"/>
      <c r="E86" s="138"/>
      <c r="F86" s="138"/>
      <c r="G86" s="138"/>
      <c r="H86" s="138"/>
      <c r="I86" s="138"/>
      <c r="J86" s="138"/>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9" t="n">
        <v>0</v>
      </c>
      <c r="AL86" s="139"/>
      <c r="AM86" s="165" t="n">
        <v>0</v>
      </c>
      <c r="AN86" s="165"/>
      <c r="AO86" s="165" t="n">
        <v>0</v>
      </c>
      <c r="AP86" s="165" t="n">
        <v>0</v>
      </c>
      <c r="AQ86" s="165" t="n">
        <v>0</v>
      </c>
    </row>
    <row r="87" customFormat="false" ht="12" hidden="false" customHeight="true" outlineLevel="0" collapsed="false">
      <c r="A87" s="161" t="s">
        <v>302</v>
      </c>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59" t="n">
        <f aca="false">AK84*AK86</f>
        <v>0</v>
      </c>
      <c r="AL87" s="159"/>
      <c r="AM87" s="164" t="n">
        <f aca="false">AM84*AM86</f>
        <v>0</v>
      </c>
      <c r="AN87" s="164"/>
      <c r="AO87" s="164" t="n">
        <f aca="false">AO84*AO86</f>
        <v>0</v>
      </c>
      <c r="AP87" s="164" t="n">
        <f aca="false">AP84*AP86</f>
        <v>0</v>
      </c>
      <c r="AQ87" s="164" t="n">
        <f aca="false">AQ84*AQ86</f>
        <v>0</v>
      </c>
    </row>
    <row r="88" customFormat="false" ht="17.25" hidden="false" customHeight="true" outlineLevel="0" collapsed="false">
      <c r="A88" s="161" t="s">
        <v>303</v>
      </c>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59" t="n">
        <f aca="false">AK87</f>
        <v>0</v>
      </c>
      <c r="AL88" s="159"/>
      <c r="AM88" s="164" t="n">
        <f aca="false">AK88+AM87</f>
        <v>0</v>
      </c>
      <c r="AN88" s="164"/>
      <c r="AO88" s="164" t="n">
        <f aca="false">AM88+AO87</f>
        <v>0</v>
      </c>
      <c r="AP88" s="164" t="n">
        <f aca="false">AO88+AP87</f>
        <v>0</v>
      </c>
      <c r="AQ88" s="164" t="n">
        <f aca="false">AP88+AQ87</f>
        <v>0</v>
      </c>
      <c r="AS88" s="166"/>
    </row>
    <row r="89" customFormat="false" ht="17.25" hidden="false" customHeight="true" outlineLevel="0" collapsed="false">
      <c r="A89" s="167" t="s">
        <v>304</v>
      </c>
      <c r="B89" s="167"/>
      <c r="C89" s="167"/>
      <c r="D89" s="167"/>
      <c r="E89" s="168"/>
      <c r="F89" s="168"/>
      <c r="G89" s="168"/>
      <c r="H89" s="168"/>
      <c r="I89" s="168"/>
      <c r="J89" s="168"/>
      <c r="K89" s="168"/>
      <c r="L89" s="168"/>
      <c r="M89" s="168"/>
      <c r="N89" s="168"/>
      <c r="O89" s="168"/>
      <c r="P89" s="168"/>
      <c r="Q89" s="168"/>
      <c r="R89" s="168"/>
      <c r="S89" s="168"/>
      <c r="T89" s="168"/>
      <c r="U89" s="168"/>
      <c r="V89" s="168"/>
      <c r="W89" s="168"/>
      <c r="X89" s="168"/>
      <c r="Y89" s="168"/>
      <c r="Z89" s="168"/>
      <c r="AA89" s="168"/>
      <c r="AB89" s="168"/>
      <c r="AC89" s="168"/>
      <c r="AD89" s="168"/>
      <c r="AE89" s="168"/>
      <c r="AF89" s="168"/>
      <c r="AG89" s="168"/>
      <c r="AH89" s="168"/>
      <c r="AI89" s="168"/>
      <c r="AJ89" s="168"/>
      <c r="AK89" s="159" t="n">
        <v>0</v>
      </c>
      <c r="AL89" s="159"/>
      <c r="AM89" s="159" t="n">
        <v>0</v>
      </c>
      <c r="AN89" s="159"/>
      <c r="AO89" s="139" t="n">
        <v>0</v>
      </c>
      <c r="AP89" s="139" t="n">
        <v>0</v>
      </c>
      <c r="AQ89" s="139" t="n">
        <v>0</v>
      </c>
      <c r="AS89" s="166"/>
    </row>
    <row r="90" customFormat="false" ht="13.5" hidden="false" customHeight="true" outlineLevel="0" collapsed="false">
      <c r="A90" s="167" t="s">
        <v>305</v>
      </c>
      <c r="B90" s="167"/>
      <c r="C90" s="167"/>
      <c r="D90" s="167"/>
      <c r="E90" s="168"/>
      <c r="F90" s="168"/>
      <c r="G90" s="168"/>
      <c r="H90" s="168"/>
      <c r="I90" s="168"/>
      <c r="J90" s="168"/>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59" t="n">
        <v>0</v>
      </c>
      <c r="AL90" s="159"/>
      <c r="AM90" s="159" t="n">
        <v>0</v>
      </c>
      <c r="AN90" s="159"/>
      <c r="AO90" s="139" t="n">
        <v>0</v>
      </c>
      <c r="AP90" s="139" t="n">
        <v>0</v>
      </c>
      <c r="AQ90" s="139" t="n">
        <v>0</v>
      </c>
      <c r="AS90" s="166"/>
    </row>
    <row r="91" customFormat="false" ht="11.25" hidden="false" customHeight="true" outlineLevel="0" collapsed="false">
      <c r="A91" s="162" t="s">
        <v>306</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3" t="n">
        <v>0</v>
      </c>
      <c r="AL91" s="163"/>
      <c r="AM91" s="163" t="n">
        <v>0</v>
      </c>
      <c r="AN91" s="163"/>
      <c r="AO91" s="139" t="n">
        <v>0</v>
      </c>
      <c r="AP91" s="139" t="n">
        <v>0</v>
      </c>
      <c r="AQ91" s="139" t="n">
        <v>0</v>
      </c>
      <c r="AS91" s="131"/>
    </row>
    <row r="92" customFormat="false" ht="15" hidden="false" customHeight="false" outlineLevel="0" collapsed="false">
      <c r="A92" s="131"/>
      <c r="B92" s="131"/>
      <c r="C92" s="131"/>
      <c r="D92" s="131"/>
      <c r="E92" s="131"/>
      <c r="F92" s="131"/>
      <c r="G92" s="131"/>
      <c r="H92" s="131"/>
      <c r="I92" s="131"/>
      <c r="J92" s="131"/>
      <c r="K92" s="131"/>
      <c r="L92" s="131"/>
      <c r="M92" s="131"/>
      <c r="N92" s="131"/>
      <c r="O92" s="131"/>
      <c r="P92" s="131"/>
      <c r="Q92" s="131"/>
      <c r="R92" s="131"/>
      <c r="S92" s="131"/>
      <c r="T92" s="131"/>
      <c r="U92" s="131"/>
      <c r="V92" s="131"/>
      <c r="W92" s="131"/>
      <c r="X92" s="131"/>
      <c r="Y92" s="131"/>
      <c r="Z92" s="131"/>
      <c r="AA92" s="131"/>
      <c r="AB92" s="131"/>
      <c r="AC92" s="131"/>
      <c r="AD92" s="131"/>
      <c r="AE92" s="131"/>
      <c r="AF92" s="131"/>
      <c r="AG92" s="131"/>
      <c r="AH92" s="131"/>
      <c r="AI92" s="131"/>
      <c r="AJ92" s="131"/>
      <c r="AK92" s="131"/>
      <c r="AL92" s="131"/>
      <c r="AM92" s="131"/>
      <c r="AN92" s="131"/>
      <c r="AO92" s="131"/>
      <c r="AP92" s="131"/>
      <c r="AQ92" s="131"/>
      <c r="AR92" s="131"/>
      <c r="AS92" s="131"/>
    </row>
    <row r="93" customFormat="false" ht="15" hidden="false" customHeight="false" outlineLevel="0" collapsed="false">
      <c r="A93" s="135" t="s">
        <v>307</v>
      </c>
      <c r="C93" s="129"/>
      <c r="D93" s="129"/>
      <c r="E93" s="129"/>
      <c r="F93" s="129"/>
      <c r="G93" s="129"/>
      <c r="H93" s="129"/>
      <c r="I93" s="129"/>
      <c r="J93" s="129"/>
      <c r="K93" s="129"/>
      <c r="L93" s="129"/>
      <c r="M93" s="129"/>
      <c r="N93" s="129"/>
      <c r="O93" s="129"/>
      <c r="P93" s="129"/>
      <c r="Q93" s="129"/>
      <c r="R93" s="129"/>
      <c r="S93" s="129"/>
      <c r="T93" s="129"/>
      <c r="U93" s="129"/>
      <c r="V93" s="129"/>
      <c r="W93" s="129"/>
      <c r="X93" s="129"/>
      <c r="Y93" s="129"/>
      <c r="Z93" s="129"/>
      <c r="AA93" s="129"/>
      <c r="AB93" s="129"/>
      <c r="AC93" s="129"/>
      <c r="AD93" s="129"/>
      <c r="AE93" s="129"/>
      <c r="AF93" s="129"/>
      <c r="AG93" s="129"/>
      <c r="AH93" s="129"/>
      <c r="AI93" s="129"/>
      <c r="AJ93" s="129"/>
      <c r="AK93" s="129"/>
      <c r="AL93" s="129"/>
      <c r="AM93" s="129"/>
      <c r="AN93" s="129"/>
      <c r="AO93" s="129"/>
      <c r="AP93" s="129"/>
      <c r="AQ93" s="129"/>
      <c r="AR93" s="129"/>
    </row>
    <row r="94" customFormat="false" ht="15" hidden="false" customHeight="false" outlineLevel="0" collapsed="false">
      <c r="A94" s="170" t="s">
        <v>308</v>
      </c>
      <c r="B94" s="171"/>
      <c r="C94" s="172"/>
      <c r="D94" s="171"/>
      <c r="E94" s="171"/>
      <c r="F94" s="171"/>
      <c r="G94" s="171"/>
      <c r="H94" s="171"/>
      <c r="I94" s="171"/>
      <c r="J94" s="171"/>
      <c r="K94" s="171"/>
      <c r="L94" s="171"/>
      <c r="M94" s="171"/>
      <c r="N94" s="171"/>
      <c r="O94" s="171"/>
      <c r="P94" s="171"/>
      <c r="Q94" s="171"/>
      <c r="R94" s="171"/>
      <c r="S94" s="171"/>
      <c r="T94" s="171"/>
      <c r="U94" s="171"/>
      <c r="V94" s="171"/>
      <c r="W94" s="171"/>
      <c r="X94" s="171"/>
      <c r="Y94" s="171"/>
      <c r="Z94" s="171"/>
      <c r="AA94" s="171"/>
      <c r="AB94" s="171"/>
      <c r="AC94" s="171"/>
      <c r="AD94" s="171"/>
      <c r="AE94" s="171"/>
      <c r="AF94" s="171"/>
      <c r="AG94" s="171"/>
      <c r="AH94" s="171"/>
      <c r="AI94" s="171"/>
      <c r="AJ94" s="171"/>
      <c r="AK94" s="171"/>
      <c r="AL94" s="171"/>
      <c r="AM94" s="171"/>
      <c r="AN94" s="171"/>
      <c r="AO94" s="171"/>
      <c r="AP94" s="166"/>
      <c r="AQ94" s="166"/>
      <c r="AR94" s="166"/>
    </row>
    <row r="95" customFormat="false" ht="15" hidden="false" customHeight="false" outlineLevel="0" collapsed="false">
      <c r="A95" s="170" t="s">
        <v>309</v>
      </c>
      <c r="B95" s="171"/>
      <c r="C95" s="172"/>
      <c r="D95" s="171"/>
      <c r="E95" s="171"/>
      <c r="F95" s="171"/>
      <c r="G95" s="171"/>
      <c r="H95" s="171"/>
      <c r="I95" s="171"/>
      <c r="J95" s="171"/>
      <c r="K95" s="171"/>
      <c r="L95" s="171"/>
      <c r="M95" s="171"/>
      <c r="N95" s="171"/>
      <c r="O95" s="171"/>
      <c r="P95" s="171"/>
      <c r="Q95" s="171"/>
      <c r="R95" s="171"/>
      <c r="S95" s="171"/>
      <c r="T95" s="171"/>
      <c r="U95" s="171"/>
      <c r="V95" s="171"/>
      <c r="W95" s="171"/>
      <c r="X95" s="171"/>
      <c r="Y95" s="171"/>
      <c r="Z95" s="171"/>
      <c r="AA95" s="171"/>
      <c r="AB95" s="171"/>
      <c r="AC95" s="171"/>
      <c r="AD95" s="171"/>
      <c r="AE95" s="171"/>
      <c r="AF95" s="171"/>
      <c r="AG95" s="171"/>
      <c r="AH95" s="171"/>
      <c r="AI95" s="171"/>
      <c r="AJ95" s="171"/>
      <c r="AK95" s="171"/>
      <c r="AL95" s="171"/>
      <c r="AM95" s="171"/>
      <c r="AN95" s="171"/>
      <c r="AO95" s="171"/>
      <c r="AP95" s="166"/>
      <c r="AQ95" s="166"/>
      <c r="AR95" s="166"/>
    </row>
    <row r="96" customFormat="false" ht="15" hidden="false" customHeight="false" outlineLevel="0" collapsed="false">
      <c r="A96" s="170" t="s">
        <v>310</v>
      </c>
      <c r="B96" s="171"/>
      <c r="C96" s="172"/>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1"/>
      <c r="AD96" s="171"/>
      <c r="AE96" s="171"/>
      <c r="AF96" s="171"/>
      <c r="AG96" s="171"/>
      <c r="AH96" s="171"/>
      <c r="AI96" s="171"/>
      <c r="AJ96" s="171"/>
      <c r="AK96" s="171"/>
      <c r="AL96" s="171"/>
      <c r="AM96" s="171"/>
      <c r="AN96" s="171"/>
      <c r="AO96" s="171"/>
      <c r="AP96" s="166"/>
      <c r="AQ96" s="166"/>
      <c r="AR96" s="166"/>
    </row>
    <row r="97" customFormat="false" ht="15" hidden="false" customHeight="false" outlineLevel="0" collapsed="false">
      <c r="A97" s="135" t="s">
        <v>311</v>
      </c>
      <c r="C97" s="131"/>
      <c r="D97" s="131"/>
      <c r="E97" s="131"/>
      <c r="F97" s="131"/>
      <c r="G97" s="131"/>
      <c r="H97" s="131"/>
      <c r="I97" s="131"/>
      <c r="J97" s="131"/>
      <c r="K97" s="131"/>
      <c r="L97" s="131"/>
      <c r="M97" s="131"/>
      <c r="N97" s="131"/>
      <c r="O97" s="131"/>
      <c r="P97" s="131"/>
      <c r="Q97" s="131"/>
      <c r="R97" s="131"/>
      <c r="S97" s="131"/>
      <c r="T97" s="131"/>
      <c r="U97" s="131"/>
      <c r="V97" s="131"/>
      <c r="W97" s="131"/>
      <c r="X97" s="131"/>
      <c r="Y97" s="131"/>
      <c r="Z97" s="131"/>
      <c r="AA97" s="131"/>
      <c r="AB97" s="131"/>
      <c r="AC97" s="131"/>
      <c r="AD97" s="131"/>
      <c r="AE97" s="131"/>
      <c r="AF97" s="131"/>
      <c r="AG97" s="131"/>
      <c r="AH97" s="131"/>
      <c r="AI97" s="131"/>
      <c r="AJ97" s="131"/>
      <c r="AK97" s="131"/>
      <c r="AL97" s="131"/>
      <c r="AM97" s="131"/>
      <c r="AN97" s="131"/>
      <c r="AO97" s="131"/>
      <c r="AP97" s="131"/>
      <c r="AQ97" s="131"/>
      <c r="AR97" s="131"/>
    </row>
  </sheetData>
  <mergeCells count="188">
    <mergeCell ref="A5:AR5"/>
    <mergeCell ref="A7:AR7"/>
    <mergeCell ref="A9:AR9"/>
    <mergeCell ref="A10:AR10"/>
    <mergeCell ref="A12:AR12"/>
    <mergeCell ref="A13:AR13"/>
    <mergeCell ref="A15:AR15"/>
    <mergeCell ref="A16:AR16"/>
    <mergeCell ref="A18:AR18"/>
    <mergeCell ref="A24:AR24"/>
    <mergeCell ref="A25:AJ25"/>
    <mergeCell ref="AK25:AL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N30:AP30"/>
    <mergeCell ref="AQ30:AR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48:AJ48"/>
    <mergeCell ref="AK48:AL48"/>
    <mergeCell ref="AM48:AN48"/>
    <mergeCell ref="A49:AJ49"/>
    <mergeCell ref="AK49:AL49"/>
    <mergeCell ref="AM49:AN49"/>
    <mergeCell ref="A50:AJ50"/>
    <mergeCell ref="AK50:AL50"/>
    <mergeCell ref="AM50:AN50"/>
    <mergeCell ref="A51:AJ51"/>
    <mergeCell ref="AK51:AL51"/>
    <mergeCell ref="AM51:AN51"/>
    <mergeCell ref="A53:AJ53"/>
    <mergeCell ref="AK53:AL53"/>
    <mergeCell ref="AM53:AN53"/>
    <mergeCell ref="A54:AJ54"/>
    <mergeCell ref="AK54:AL54"/>
    <mergeCell ref="AM54:AN54"/>
    <mergeCell ref="A55:AJ55"/>
    <mergeCell ref="AK55:AL55"/>
    <mergeCell ref="AM55:AN55"/>
    <mergeCell ref="A56:AJ56"/>
    <mergeCell ref="AK56:AL56"/>
    <mergeCell ref="AM56:AN56"/>
    <mergeCell ref="A57:AJ57"/>
    <mergeCell ref="AK57:AL57"/>
    <mergeCell ref="AM57:AN57"/>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3:AJ73"/>
    <mergeCell ref="AK73:AL73"/>
    <mergeCell ref="AM73:AN73"/>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D89"/>
    <mergeCell ref="AK89:AL89"/>
    <mergeCell ref="AM89:AN89"/>
    <mergeCell ref="A90:D90"/>
    <mergeCell ref="AK90:AL90"/>
    <mergeCell ref="AM90:AN90"/>
    <mergeCell ref="AK91:AL91"/>
    <mergeCell ref="AM91:AN91"/>
  </mergeCells>
  <printOptions headings="false" gridLines="false" gridLinesSet="true" horizontalCentered="false" verticalCentered="false"/>
  <pageMargins left="1.10208333333333" right="0.708333333333333" top="0.39375" bottom="0.275694444444444"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92D050"/>
    <pageSetUpPr fitToPage="true"/>
  </sheetPr>
  <dimension ref="A1:AR54"/>
  <sheetViews>
    <sheetView showFormulas="false" showGridLines="true" showRowColHeaders="true" showZeros="true" rightToLeft="false" tabSelected="false" showOutlineSymbols="true" defaultGridColor="true" view="pageBreakPreview" topLeftCell="B13" colorId="64" zoomScale="100" zoomScaleNormal="100" zoomScalePageLayoutView="100" workbookViewId="0">
      <selection pane="topLeft" activeCell="G32" activeCellId="0" sqref="G32"/>
    </sheetView>
  </sheetViews>
  <sheetFormatPr defaultColWidth="9.1484375" defaultRowHeight="15.75" zeroHeight="false" outlineLevelRow="0" outlineLevelCol="0"/>
  <cols>
    <col collapsed="false" customWidth="false" hidden="false" outlineLevel="0" max="1" min="1" style="173" width="9.14"/>
    <col collapsed="false" customWidth="true" hidden="false" outlineLevel="0" max="2" min="2" style="173" width="37.71"/>
    <col collapsed="false" customWidth="true" hidden="false" outlineLevel="0" max="3" min="3" style="173" width="15.71"/>
    <col collapsed="false" customWidth="true" hidden="false" outlineLevel="0" max="4" min="4" style="173" width="12.86"/>
    <col collapsed="false" customWidth="true" hidden="true" outlineLevel="0" max="6" min="5" style="173" width="11.53"/>
    <col collapsed="false" customWidth="true" hidden="false" outlineLevel="0" max="7" min="7" style="173" width="16.57"/>
    <col collapsed="false" customWidth="true" hidden="false" outlineLevel="0" max="8" min="8" style="173" width="15.57"/>
    <col collapsed="false" customWidth="true" hidden="false" outlineLevel="0" max="10" min="9" style="173" width="18.29"/>
    <col collapsed="false" customWidth="true" hidden="false" outlineLevel="0" max="11" min="11" style="173" width="64.85"/>
    <col collapsed="false" customWidth="true" hidden="false" outlineLevel="0" max="12" min="12" style="173" width="32.29"/>
    <col collapsed="false" customWidth="false" hidden="false" outlineLevel="0" max="252" min="13" style="173" width="9.14"/>
    <col collapsed="false" customWidth="true" hidden="false" outlineLevel="0" max="253" min="253" style="173" width="37.71"/>
    <col collapsed="false" customWidth="false" hidden="false" outlineLevel="0" max="254" min="254" style="173" width="9.14"/>
    <col collapsed="false" customWidth="true" hidden="false" outlineLevel="0" max="255" min="255" style="173" width="12.86"/>
    <col collapsed="false" customWidth="true" hidden="true" outlineLevel="0" max="257" min="256" style="173" width="11.53"/>
    <col collapsed="false" customWidth="true" hidden="false" outlineLevel="0" max="258" min="258" style="173" width="18.29"/>
    <col collapsed="false" customWidth="true" hidden="false" outlineLevel="0" max="259" min="259" style="173" width="64.85"/>
    <col collapsed="false" customWidth="false" hidden="false" outlineLevel="0" max="263" min="260" style="173" width="9.14"/>
    <col collapsed="false" customWidth="true" hidden="false" outlineLevel="0" max="264" min="264" style="173" width="14.86"/>
    <col collapsed="false" customWidth="false" hidden="false" outlineLevel="0" max="508" min="265" style="173" width="9.14"/>
    <col collapsed="false" customWidth="true" hidden="false" outlineLevel="0" max="509" min="509" style="173" width="37.71"/>
    <col collapsed="false" customWidth="false" hidden="false" outlineLevel="0" max="510" min="510" style="173" width="9.14"/>
    <col collapsed="false" customWidth="true" hidden="false" outlineLevel="0" max="511" min="511" style="173" width="12.86"/>
    <col collapsed="false" customWidth="true" hidden="true" outlineLevel="0" max="513" min="512" style="173" width="11.53"/>
    <col collapsed="false" customWidth="true" hidden="false" outlineLevel="0" max="514" min="514" style="173" width="18.29"/>
    <col collapsed="false" customWidth="true" hidden="false" outlineLevel="0" max="515" min="515" style="173" width="64.85"/>
    <col collapsed="false" customWidth="false" hidden="false" outlineLevel="0" max="519" min="516" style="173" width="9.14"/>
    <col collapsed="false" customWidth="true" hidden="false" outlineLevel="0" max="520" min="520" style="173" width="14.86"/>
    <col collapsed="false" customWidth="false" hidden="false" outlineLevel="0" max="764" min="521" style="173" width="9.14"/>
    <col collapsed="false" customWidth="true" hidden="false" outlineLevel="0" max="765" min="765" style="173" width="37.71"/>
    <col collapsed="false" customWidth="false" hidden="false" outlineLevel="0" max="766" min="766" style="173" width="9.14"/>
    <col collapsed="false" customWidth="true" hidden="false" outlineLevel="0" max="767" min="767" style="173" width="12.86"/>
    <col collapsed="false" customWidth="true" hidden="true" outlineLevel="0" max="769" min="768" style="173" width="11.53"/>
    <col collapsed="false" customWidth="true" hidden="false" outlineLevel="0" max="770" min="770" style="173" width="18.29"/>
    <col collapsed="false" customWidth="true" hidden="false" outlineLevel="0" max="771" min="771" style="173" width="64.85"/>
    <col collapsed="false" customWidth="false" hidden="false" outlineLevel="0" max="775" min="772" style="173" width="9.14"/>
    <col collapsed="false" customWidth="true" hidden="false" outlineLevel="0" max="776" min="776" style="173" width="14.86"/>
    <col collapsed="false" customWidth="false" hidden="false" outlineLevel="0" max="1020" min="777" style="173" width="9.14"/>
    <col collapsed="false" customWidth="true" hidden="false" outlineLevel="0" max="1021" min="1021" style="173" width="37.71"/>
    <col collapsed="false" customWidth="false" hidden="false" outlineLevel="0" max="1022" min="1022" style="173" width="9.14"/>
    <col collapsed="false" customWidth="true" hidden="false" outlineLevel="0" max="1023" min="1023" style="173" width="12.86"/>
    <col collapsed="false" customWidth="true" hidden="true" outlineLevel="0" max="1025" min="1024" style="173" width="11.53"/>
    <col collapsed="false" customWidth="true" hidden="false" outlineLevel="0" max="1026" min="1026" style="173" width="18.29"/>
    <col collapsed="false" customWidth="true" hidden="false" outlineLevel="0" max="1027" min="1027" style="173" width="64.85"/>
    <col collapsed="false" customWidth="false" hidden="false" outlineLevel="0" max="1031" min="1028" style="173" width="9.14"/>
    <col collapsed="false" customWidth="true" hidden="false" outlineLevel="0" max="1032" min="1032" style="173" width="14.86"/>
    <col collapsed="false" customWidth="false" hidden="false" outlineLevel="0" max="1276" min="1033" style="173" width="9.14"/>
    <col collapsed="false" customWidth="true" hidden="false" outlineLevel="0" max="1277" min="1277" style="173" width="37.71"/>
    <col collapsed="false" customWidth="false" hidden="false" outlineLevel="0" max="1278" min="1278" style="173" width="9.14"/>
    <col collapsed="false" customWidth="true" hidden="false" outlineLevel="0" max="1279" min="1279" style="173" width="12.86"/>
    <col collapsed="false" customWidth="true" hidden="true" outlineLevel="0" max="1281" min="1280" style="173" width="11.53"/>
    <col collapsed="false" customWidth="true" hidden="false" outlineLevel="0" max="1282" min="1282" style="173" width="18.29"/>
    <col collapsed="false" customWidth="true" hidden="false" outlineLevel="0" max="1283" min="1283" style="173" width="64.85"/>
    <col collapsed="false" customWidth="false" hidden="false" outlineLevel="0" max="1287" min="1284" style="173" width="9.14"/>
    <col collapsed="false" customWidth="true" hidden="false" outlineLevel="0" max="1288" min="1288" style="173" width="14.86"/>
    <col collapsed="false" customWidth="false" hidden="false" outlineLevel="0" max="1532" min="1289" style="173" width="9.14"/>
    <col collapsed="false" customWidth="true" hidden="false" outlineLevel="0" max="1533" min="1533" style="173" width="37.71"/>
    <col collapsed="false" customWidth="false" hidden="false" outlineLevel="0" max="1534" min="1534" style="173" width="9.14"/>
    <col collapsed="false" customWidth="true" hidden="false" outlineLevel="0" max="1535" min="1535" style="173" width="12.86"/>
    <col collapsed="false" customWidth="true" hidden="true" outlineLevel="0" max="1537" min="1536" style="173" width="11.53"/>
    <col collapsed="false" customWidth="true" hidden="false" outlineLevel="0" max="1538" min="1538" style="173" width="18.29"/>
    <col collapsed="false" customWidth="true" hidden="false" outlineLevel="0" max="1539" min="1539" style="173" width="64.85"/>
    <col collapsed="false" customWidth="false" hidden="false" outlineLevel="0" max="1543" min="1540" style="173" width="9.14"/>
    <col collapsed="false" customWidth="true" hidden="false" outlineLevel="0" max="1544" min="1544" style="173" width="14.86"/>
    <col collapsed="false" customWidth="false" hidden="false" outlineLevel="0" max="1788" min="1545" style="173" width="9.14"/>
    <col collapsed="false" customWidth="true" hidden="false" outlineLevel="0" max="1789" min="1789" style="173" width="37.71"/>
    <col collapsed="false" customWidth="false" hidden="false" outlineLevel="0" max="1790" min="1790" style="173" width="9.14"/>
    <col collapsed="false" customWidth="true" hidden="false" outlineLevel="0" max="1791" min="1791" style="173" width="12.86"/>
    <col collapsed="false" customWidth="true" hidden="true" outlineLevel="0" max="1793" min="1792" style="173" width="11.53"/>
    <col collapsed="false" customWidth="true" hidden="false" outlineLevel="0" max="1794" min="1794" style="173" width="18.29"/>
    <col collapsed="false" customWidth="true" hidden="false" outlineLevel="0" max="1795" min="1795" style="173" width="64.85"/>
    <col collapsed="false" customWidth="false" hidden="false" outlineLevel="0" max="1799" min="1796" style="173" width="9.14"/>
    <col collapsed="false" customWidth="true" hidden="false" outlineLevel="0" max="1800" min="1800" style="173" width="14.86"/>
    <col collapsed="false" customWidth="false" hidden="false" outlineLevel="0" max="2044" min="1801" style="173" width="9.14"/>
    <col collapsed="false" customWidth="true" hidden="false" outlineLevel="0" max="2045" min="2045" style="173" width="37.71"/>
    <col collapsed="false" customWidth="false" hidden="false" outlineLevel="0" max="2046" min="2046" style="173" width="9.14"/>
    <col collapsed="false" customWidth="true" hidden="false" outlineLevel="0" max="2047" min="2047" style="173" width="12.86"/>
    <col collapsed="false" customWidth="true" hidden="true" outlineLevel="0" max="2049" min="2048" style="173" width="11.53"/>
    <col collapsed="false" customWidth="true" hidden="false" outlineLevel="0" max="2050" min="2050" style="173" width="18.29"/>
    <col collapsed="false" customWidth="true" hidden="false" outlineLevel="0" max="2051" min="2051" style="173" width="64.85"/>
    <col collapsed="false" customWidth="false" hidden="false" outlineLevel="0" max="2055" min="2052" style="173" width="9.14"/>
    <col collapsed="false" customWidth="true" hidden="false" outlineLevel="0" max="2056" min="2056" style="173" width="14.86"/>
    <col collapsed="false" customWidth="false" hidden="false" outlineLevel="0" max="2300" min="2057" style="173" width="9.14"/>
    <col collapsed="false" customWidth="true" hidden="false" outlineLevel="0" max="2301" min="2301" style="173" width="37.71"/>
    <col collapsed="false" customWidth="false" hidden="false" outlineLevel="0" max="2302" min="2302" style="173" width="9.14"/>
    <col collapsed="false" customWidth="true" hidden="false" outlineLevel="0" max="2303" min="2303" style="173" width="12.86"/>
    <col collapsed="false" customWidth="true" hidden="true" outlineLevel="0" max="2305" min="2304" style="173" width="11.53"/>
    <col collapsed="false" customWidth="true" hidden="false" outlineLevel="0" max="2306" min="2306" style="173" width="18.29"/>
    <col collapsed="false" customWidth="true" hidden="false" outlineLevel="0" max="2307" min="2307" style="173" width="64.85"/>
    <col collapsed="false" customWidth="false" hidden="false" outlineLevel="0" max="2311" min="2308" style="173" width="9.14"/>
    <col collapsed="false" customWidth="true" hidden="false" outlineLevel="0" max="2312" min="2312" style="173" width="14.86"/>
    <col collapsed="false" customWidth="false" hidden="false" outlineLevel="0" max="2556" min="2313" style="173" width="9.14"/>
    <col collapsed="false" customWidth="true" hidden="false" outlineLevel="0" max="2557" min="2557" style="173" width="37.71"/>
    <col collapsed="false" customWidth="false" hidden="false" outlineLevel="0" max="2558" min="2558" style="173" width="9.14"/>
    <col collapsed="false" customWidth="true" hidden="false" outlineLevel="0" max="2559" min="2559" style="173" width="12.86"/>
    <col collapsed="false" customWidth="true" hidden="true" outlineLevel="0" max="2561" min="2560" style="173" width="11.53"/>
    <col collapsed="false" customWidth="true" hidden="false" outlineLevel="0" max="2562" min="2562" style="173" width="18.29"/>
    <col collapsed="false" customWidth="true" hidden="false" outlineLevel="0" max="2563" min="2563" style="173" width="64.85"/>
    <col collapsed="false" customWidth="false" hidden="false" outlineLevel="0" max="2567" min="2564" style="173" width="9.14"/>
    <col collapsed="false" customWidth="true" hidden="false" outlineLevel="0" max="2568" min="2568" style="173" width="14.86"/>
    <col collapsed="false" customWidth="false" hidden="false" outlineLevel="0" max="2812" min="2569" style="173" width="9.14"/>
    <col collapsed="false" customWidth="true" hidden="false" outlineLevel="0" max="2813" min="2813" style="173" width="37.71"/>
    <col collapsed="false" customWidth="false" hidden="false" outlineLevel="0" max="2814" min="2814" style="173" width="9.14"/>
    <col collapsed="false" customWidth="true" hidden="false" outlineLevel="0" max="2815" min="2815" style="173" width="12.86"/>
    <col collapsed="false" customWidth="true" hidden="true" outlineLevel="0" max="2817" min="2816" style="173" width="11.53"/>
    <col collapsed="false" customWidth="true" hidden="false" outlineLevel="0" max="2818" min="2818" style="173" width="18.29"/>
    <col collapsed="false" customWidth="true" hidden="false" outlineLevel="0" max="2819" min="2819" style="173" width="64.85"/>
    <col collapsed="false" customWidth="false" hidden="false" outlineLevel="0" max="2823" min="2820" style="173" width="9.14"/>
    <col collapsed="false" customWidth="true" hidden="false" outlineLevel="0" max="2824" min="2824" style="173" width="14.86"/>
    <col collapsed="false" customWidth="false" hidden="false" outlineLevel="0" max="3068" min="2825" style="173" width="9.14"/>
    <col collapsed="false" customWidth="true" hidden="false" outlineLevel="0" max="3069" min="3069" style="173" width="37.71"/>
    <col collapsed="false" customWidth="false" hidden="false" outlineLevel="0" max="3070" min="3070" style="173" width="9.14"/>
    <col collapsed="false" customWidth="true" hidden="false" outlineLevel="0" max="3071" min="3071" style="173" width="12.86"/>
    <col collapsed="false" customWidth="true" hidden="true" outlineLevel="0" max="3073" min="3072" style="173" width="11.53"/>
    <col collapsed="false" customWidth="true" hidden="false" outlineLevel="0" max="3074" min="3074" style="173" width="18.29"/>
    <col collapsed="false" customWidth="true" hidden="false" outlineLevel="0" max="3075" min="3075" style="173" width="64.85"/>
    <col collapsed="false" customWidth="false" hidden="false" outlineLevel="0" max="3079" min="3076" style="173" width="9.14"/>
    <col collapsed="false" customWidth="true" hidden="false" outlineLevel="0" max="3080" min="3080" style="173" width="14.86"/>
    <col collapsed="false" customWidth="false" hidden="false" outlineLevel="0" max="3324" min="3081" style="173" width="9.14"/>
    <col collapsed="false" customWidth="true" hidden="false" outlineLevel="0" max="3325" min="3325" style="173" width="37.71"/>
    <col collapsed="false" customWidth="false" hidden="false" outlineLevel="0" max="3326" min="3326" style="173" width="9.14"/>
    <col collapsed="false" customWidth="true" hidden="false" outlineLevel="0" max="3327" min="3327" style="173" width="12.86"/>
    <col collapsed="false" customWidth="true" hidden="true" outlineLevel="0" max="3329" min="3328" style="173" width="11.53"/>
    <col collapsed="false" customWidth="true" hidden="false" outlineLevel="0" max="3330" min="3330" style="173" width="18.29"/>
    <col collapsed="false" customWidth="true" hidden="false" outlineLevel="0" max="3331" min="3331" style="173" width="64.85"/>
    <col collapsed="false" customWidth="false" hidden="false" outlineLevel="0" max="3335" min="3332" style="173" width="9.14"/>
    <col collapsed="false" customWidth="true" hidden="false" outlineLevel="0" max="3336" min="3336" style="173" width="14.86"/>
    <col collapsed="false" customWidth="false" hidden="false" outlineLevel="0" max="3580" min="3337" style="173" width="9.14"/>
    <col collapsed="false" customWidth="true" hidden="false" outlineLevel="0" max="3581" min="3581" style="173" width="37.71"/>
    <col collapsed="false" customWidth="false" hidden="false" outlineLevel="0" max="3582" min="3582" style="173" width="9.14"/>
    <col collapsed="false" customWidth="true" hidden="false" outlineLevel="0" max="3583" min="3583" style="173" width="12.86"/>
    <col collapsed="false" customWidth="true" hidden="true" outlineLevel="0" max="3585" min="3584" style="173" width="11.53"/>
    <col collapsed="false" customWidth="true" hidden="false" outlineLevel="0" max="3586" min="3586" style="173" width="18.29"/>
    <col collapsed="false" customWidth="true" hidden="false" outlineLevel="0" max="3587" min="3587" style="173" width="64.85"/>
    <col collapsed="false" customWidth="false" hidden="false" outlineLevel="0" max="3591" min="3588" style="173" width="9.14"/>
    <col collapsed="false" customWidth="true" hidden="false" outlineLevel="0" max="3592" min="3592" style="173" width="14.86"/>
    <col collapsed="false" customWidth="false" hidden="false" outlineLevel="0" max="3836" min="3593" style="173" width="9.14"/>
    <col collapsed="false" customWidth="true" hidden="false" outlineLevel="0" max="3837" min="3837" style="173" width="37.71"/>
    <col collapsed="false" customWidth="false" hidden="false" outlineLevel="0" max="3838" min="3838" style="173" width="9.14"/>
    <col collapsed="false" customWidth="true" hidden="false" outlineLevel="0" max="3839" min="3839" style="173" width="12.86"/>
    <col collapsed="false" customWidth="true" hidden="true" outlineLevel="0" max="3841" min="3840" style="173" width="11.53"/>
    <col collapsed="false" customWidth="true" hidden="false" outlineLevel="0" max="3842" min="3842" style="173" width="18.29"/>
    <col collapsed="false" customWidth="true" hidden="false" outlineLevel="0" max="3843" min="3843" style="173" width="64.85"/>
    <col collapsed="false" customWidth="false" hidden="false" outlineLevel="0" max="3847" min="3844" style="173" width="9.14"/>
    <col collapsed="false" customWidth="true" hidden="false" outlineLevel="0" max="3848" min="3848" style="173" width="14.86"/>
    <col collapsed="false" customWidth="false" hidden="false" outlineLevel="0" max="4092" min="3849" style="173" width="9.14"/>
    <col collapsed="false" customWidth="true" hidden="false" outlineLevel="0" max="4093" min="4093" style="173" width="37.71"/>
    <col collapsed="false" customWidth="false" hidden="false" outlineLevel="0" max="4094" min="4094" style="173" width="9.14"/>
    <col collapsed="false" customWidth="true" hidden="false" outlineLevel="0" max="4095" min="4095" style="173" width="12.86"/>
    <col collapsed="false" customWidth="true" hidden="true" outlineLevel="0" max="4097" min="4096" style="173" width="11.53"/>
    <col collapsed="false" customWidth="true" hidden="false" outlineLevel="0" max="4098" min="4098" style="173" width="18.29"/>
    <col collapsed="false" customWidth="true" hidden="false" outlineLevel="0" max="4099" min="4099" style="173" width="64.85"/>
    <col collapsed="false" customWidth="false" hidden="false" outlineLevel="0" max="4103" min="4100" style="173" width="9.14"/>
    <col collapsed="false" customWidth="true" hidden="false" outlineLevel="0" max="4104" min="4104" style="173" width="14.86"/>
    <col collapsed="false" customWidth="false" hidden="false" outlineLevel="0" max="4348" min="4105" style="173" width="9.14"/>
    <col collapsed="false" customWidth="true" hidden="false" outlineLevel="0" max="4349" min="4349" style="173" width="37.71"/>
    <col collapsed="false" customWidth="false" hidden="false" outlineLevel="0" max="4350" min="4350" style="173" width="9.14"/>
    <col collapsed="false" customWidth="true" hidden="false" outlineLevel="0" max="4351" min="4351" style="173" width="12.86"/>
    <col collapsed="false" customWidth="true" hidden="true" outlineLevel="0" max="4353" min="4352" style="173" width="11.53"/>
    <col collapsed="false" customWidth="true" hidden="false" outlineLevel="0" max="4354" min="4354" style="173" width="18.29"/>
    <col collapsed="false" customWidth="true" hidden="false" outlineLevel="0" max="4355" min="4355" style="173" width="64.85"/>
    <col collapsed="false" customWidth="false" hidden="false" outlineLevel="0" max="4359" min="4356" style="173" width="9.14"/>
    <col collapsed="false" customWidth="true" hidden="false" outlineLevel="0" max="4360" min="4360" style="173" width="14.86"/>
    <col collapsed="false" customWidth="false" hidden="false" outlineLevel="0" max="4604" min="4361" style="173" width="9.14"/>
    <col collapsed="false" customWidth="true" hidden="false" outlineLevel="0" max="4605" min="4605" style="173" width="37.71"/>
    <col collapsed="false" customWidth="false" hidden="false" outlineLevel="0" max="4606" min="4606" style="173" width="9.14"/>
    <col collapsed="false" customWidth="true" hidden="false" outlineLevel="0" max="4607" min="4607" style="173" width="12.86"/>
    <col collapsed="false" customWidth="true" hidden="true" outlineLevel="0" max="4609" min="4608" style="173" width="11.53"/>
    <col collapsed="false" customWidth="true" hidden="false" outlineLevel="0" max="4610" min="4610" style="173" width="18.29"/>
    <col collapsed="false" customWidth="true" hidden="false" outlineLevel="0" max="4611" min="4611" style="173" width="64.85"/>
    <col collapsed="false" customWidth="false" hidden="false" outlineLevel="0" max="4615" min="4612" style="173" width="9.14"/>
    <col collapsed="false" customWidth="true" hidden="false" outlineLevel="0" max="4616" min="4616" style="173" width="14.86"/>
    <col collapsed="false" customWidth="false" hidden="false" outlineLevel="0" max="4860" min="4617" style="173" width="9.14"/>
    <col collapsed="false" customWidth="true" hidden="false" outlineLevel="0" max="4861" min="4861" style="173" width="37.71"/>
    <col collapsed="false" customWidth="false" hidden="false" outlineLevel="0" max="4862" min="4862" style="173" width="9.14"/>
    <col collapsed="false" customWidth="true" hidden="false" outlineLevel="0" max="4863" min="4863" style="173" width="12.86"/>
    <col collapsed="false" customWidth="true" hidden="true" outlineLevel="0" max="4865" min="4864" style="173" width="11.53"/>
    <col collapsed="false" customWidth="true" hidden="false" outlineLevel="0" max="4866" min="4866" style="173" width="18.29"/>
    <col collapsed="false" customWidth="true" hidden="false" outlineLevel="0" max="4867" min="4867" style="173" width="64.85"/>
    <col collapsed="false" customWidth="false" hidden="false" outlineLevel="0" max="4871" min="4868" style="173" width="9.14"/>
    <col collapsed="false" customWidth="true" hidden="false" outlineLevel="0" max="4872" min="4872" style="173" width="14.86"/>
    <col collapsed="false" customWidth="false" hidden="false" outlineLevel="0" max="5116" min="4873" style="173" width="9.14"/>
    <col collapsed="false" customWidth="true" hidden="false" outlineLevel="0" max="5117" min="5117" style="173" width="37.71"/>
    <col collapsed="false" customWidth="false" hidden="false" outlineLevel="0" max="5118" min="5118" style="173" width="9.14"/>
    <col collapsed="false" customWidth="true" hidden="false" outlineLevel="0" max="5119" min="5119" style="173" width="12.86"/>
    <col collapsed="false" customWidth="true" hidden="true" outlineLevel="0" max="5121" min="5120" style="173" width="11.53"/>
    <col collapsed="false" customWidth="true" hidden="false" outlineLevel="0" max="5122" min="5122" style="173" width="18.29"/>
    <col collapsed="false" customWidth="true" hidden="false" outlineLevel="0" max="5123" min="5123" style="173" width="64.85"/>
    <col collapsed="false" customWidth="false" hidden="false" outlineLevel="0" max="5127" min="5124" style="173" width="9.14"/>
    <col collapsed="false" customWidth="true" hidden="false" outlineLevel="0" max="5128" min="5128" style="173" width="14.86"/>
    <col collapsed="false" customWidth="false" hidden="false" outlineLevel="0" max="5372" min="5129" style="173" width="9.14"/>
    <col collapsed="false" customWidth="true" hidden="false" outlineLevel="0" max="5373" min="5373" style="173" width="37.71"/>
    <col collapsed="false" customWidth="false" hidden="false" outlineLevel="0" max="5374" min="5374" style="173" width="9.14"/>
    <col collapsed="false" customWidth="true" hidden="false" outlineLevel="0" max="5375" min="5375" style="173" width="12.86"/>
    <col collapsed="false" customWidth="true" hidden="true" outlineLevel="0" max="5377" min="5376" style="173" width="11.53"/>
    <col collapsed="false" customWidth="true" hidden="false" outlineLevel="0" max="5378" min="5378" style="173" width="18.29"/>
    <col collapsed="false" customWidth="true" hidden="false" outlineLevel="0" max="5379" min="5379" style="173" width="64.85"/>
    <col collapsed="false" customWidth="false" hidden="false" outlineLevel="0" max="5383" min="5380" style="173" width="9.14"/>
    <col collapsed="false" customWidth="true" hidden="false" outlineLevel="0" max="5384" min="5384" style="173" width="14.86"/>
    <col collapsed="false" customWidth="false" hidden="false" outlineLevel="0" max="5628" min="5385" style="173" width="9.14"/>
    <col collapsed="false" customWidth="true" hidden="false" outlineLevel="0" max="5629" min="5629" style="173" width="37.71"/>
    <col collapsed="false" customWidth="false" hidden="false" outlineLevel="0" max="5630" min="5630" style="173" width="9.14"/>
    <col collapsed="false" customWidth="true" hidden="false" outlineLevel="0" max="5631" min="5631" style="173" width="12.86"/>
    <col collapsed="false" customWidth="true" hidden="true" outlineLevel="0" max="5633" min="5632" style="173" width="11.53"/>
    <col collapsed="false" customWidth="true" hidden="false" outlineLevel="0" max="5634" min="5634" style="173" width="18.29"/>
    <col collapsed="false" customWidth="true" hidden="false" outlineLevel="0" max="5635" min="5635" style="173" width="64.85"/>
    <col collapsed="false" customWidth="false" hidden="false" outlineLevel="0" max="5639" min="5636" style="173" width="9.14"/>
    <col collapsed="false" customWidth="true" hidden="false" outlineLevel="0" max="5640" min="5640" style="173" width="14.86"/>
    <col collapsed="false" customWidth="false" hidden="false" outlineLevel="0" max="5884" min="5641" style="173" width="9.14"/>
    <col collapsed="false" customWidth="true" hidden="false" outlineLevel="0" max="5885" min="5885" style="173" width="37.71"/>
    <col collapsed="false" customWidth="false" hidden="false" outlineLevel="0" max="5886" min="5886" style="173" width="9.14"/>
    <col collapsed="false" customWidth="true" hidden="false" outlineLevel="0" max="5887" min="5887" style="173" width="12.86"/>
    <col collapsed="false" customWidth="true" hidden="true" outlineLevel="0" max="5889" min="5888" style="173" width="11.53"/>
    <col collapsed="false" customWidth="true" hidden="false" outlineLevel="0" max="5890" min="5890" style="173" width="18.29"/>
    <col collapsed="false" customWidth="true" hidden="false" outlineLevel="0" max="5891" min="5891" style="173" width="64.85"/>
    <col collapsed="false" customWidth="false" hidden="false" outlineLevel="0" max="5895" min="5892" style="173" width="9.14"/>
    <col collapsed="false" customWidth="true" hidden="false" outlineLevel="0" max="5896" min="5896" style="173" width="14.86"/>
    <col collapsed="false" customWidth="false" hidden="false" outlineLevel="0" max="6140" min="5897" style="173" width="9.14"/>
    <col collapsed="false" customWidth="true" hidden="false" outlineLevel="0" max="6141" min="6141" style="173" width="37.71"/>
    <col collapsed="false" customWidth="false" hidden="false" outlineLevel="0" max="6142" min="6142" style="173" width="9.14"/>
    <col collapsed="false" customWidth="true" hidden="false" outlineLevel="0" max="6143" min="6143" style="173" width="12.86"/>
    <col collapsed="false" customWidth="true" hidden="true" outlineLevel="0" max="6145" min="6144" style="173" width="11.53"/>
    <col collapsed="false" customWidth="true" hidden="false" outlineLevel="0" max="6146" min="6146" style="173" width="18.29"/>
    <col collapsed="false" customWidth="true" hidden="false" outlineLevel="0" max="6147" min="6147" style="173" width="64.85"/>
    <col collapsed="false" customWidth="false" hidden="false" outlineLevel="0" max="6151" min="6148" style="173" width="9.14"/>
    <col collapsed="false" customWidth="true" hidden="false" outlineLevel="0" max="6152" min="6152" style="173" width="14.86"/>
    <col collapsed="false" customWidth="false" hidden="false" outlineLevel="0" max="6396" min="6153" style="173" width="9.14"/>
    <col collapsed="false" customWidth="true" hidden="false" outlineLevel="0" max="6397" min="6397" style="173" width="37.71"/>
    <col collapsed="false" customWidth="false" hidden="false" outlineLevel="0" max="6398" min="6398" style="173" width="9.14"/>
    <col collapsed="false" customWidth="true" hidden="false" outlineLevel="0" max="6399" min="6399" style="173" width="12.86"/>
    <col collapsed="false" customWidth="true" hidden="true" outlineLevel="0" max="6401" min="6400" style="173" width="11.53"/>
    <col collapsed="false" customWidth="true" hidden="false" outlineLevel="0" max="6402" min="6402" style="173" width="18.29"/>
    <col collapsed="false" customWidth="true" hidden="false" outlineLevel="0" max="6403" min="6403" style="173" width="64.85"/>
    <col collapsed="false" customWidth="false" hidden="false" outlineLevel="0" max="6407" min="6404" style="173" width="9.14"/>
    <col collapsed="false" customWidth="true" hidden="false" outlineLevel="0" max="6408" min="6408" style="173" width="14.86"/>
    <col collapsed="false" customWidth="false" hidden="false" outlineLevel="0" max="6652" min="6409" style="173" width="9.14"/>
    <col collapsed="false" customWidth="true" hidden="false" outlineLevel="0" max="6653" min="6653" style="173" width="37.71"/>
    <col collapsed="false" customWidth="false" hidden="false" outlineLevel="0" max="6654" min="6654" style="173" width="9.14"/>
    <col collapsed="false" customWidth="true" hidden="false" outlineLevel="0" max="6655" min="6655" style="173" width="12.86"/>
    <col collapsed="false" customWidth="true" hidden="true" outlineLevel="0" max="6657" min="6656" style="173" width="11.53"/>
    <col collapsed="false" customWidth="true" hidden="false" outlineLevel="0" max="6658" min="6658" style="173" width="18.29"/>
    <col collapsed="false" customWidth="true" hidden="false" outlineLevel="0" max="6659" min="6659" style="173" width="64.85"/>
    <col collapsed="false" customWidth="false" hidden="false" outlineLevel="0" max="6663" min="6660" style="173" width="9.14"/>
    <col collapsed="false" customWidth="true" hidden="false" outlineLevel="0" max="6664" min="6664" style="173" width="14.86"/>
    <col collapsed="false" customWidth="false" hidden="false" outlineLevel="0" max="6908" min="6665" style="173" width="9.14"/>
    <col collapsed="false" customWidth="true" hidden="false" outlineLevel="0" max="6909" min="6909" style="173" width="37.71"/>
    <col collapsed="false" customWidth="false" hidden="false" outlineLevel="0" max="6910" min="6910" style="173" width="9.14"/>
    <col collapsed="false" customWidth="true" hidden="false" outlineLevel="0" max="6911" min="6911" style="173" width="12.86"/>
    <col collapsed="false" customWidth="true" hidden="true" outlineLevel="0" max="6913" min="6912" style="173" width="11.53"/>
    <col collapsed="false" customWidth="true" hidden="false" outlineLevel="0" max="6914" min="6914" style="173" width="18.29"/>
    <col collapsed="false" customWidth="true" hidden="false" outlineLevel="0" max="6915" min="6915" style="173" width="64.85"/>
    <col collapsed="false" customWidth="false" hidden="false" outlineLevel="0" max="6919" min="6916" style="173" width="9.14"/>
    <col collapsed="false" customWidth="true" hidden="false" outlineLevel="0" max="6920" min="6920" style="173" width="14.86"/>
    <col collapsed="false" customWidth="false" hidden="false" outlineLevel="0" max="7164" min="6921" style="173" width="9.14"/>
    <col collapsed="false" customWidth="true" hidden="false" outlineLevel="0" max="7165" min="7165" style="173" width="37.71"/>
    <col collapsed="false" customWidth="false" hidden="false" outlineLevel="0" max="7166" min="7166" style="173" width="9.14"/>
    <col collapsed="false" customWidth="true" hidden="false" outlineLevel="0" max="7167" min="7167" style="173" width="12.86"/>
    <col collapsed="false" customWidth="true" hidden="true" outlineLevel="0" max="7169" min="7168" style="173" width="11.53"/>
    <col collapsed="false" customWidth="true" hidden="false" outlineLevel="0" max="7170" min="7170" style="173" width="18.29"/>
    <col collapsed="false" customWidth="true" hidden="false" outlineLevel="0" max="7171" min="7171" style="173" width="64.85"/>
    <col collapsed="false" customWidth="false" hidden="false" outlineLevel="0" max="7175" min="7172" style="173" width="9.14"/>
    <col collapsed="false" customWidth="true" hidden="false" outlineLevel="0" max="7176" min="7176" style="173" width="14.86"/>
    <col collapsed="false" customWidth="false" hidden="false" outlineLevel="0" max="7420" min="7177" style="173" width="9.14"/>
    <col collapsed="false" customWidth="true" hidden="false" outlineLevel="0" max="7421" min="7421" style="173" width="37.71"/>
    <col collapsed="false" customWidth="false" hidden="false" outlineLevel="0" max="7422" min="7422" style="173" width="9.14"/>
    <col collapsed="false" customWidth="true" hidden="false" outlineLevel="0" max="7423" min="7423" style="173" width="12.86"/>
    <col collapsed="false" customWidth="true" hidden="true" outlineLevel="0" max="7425" min="7424" style="173" width="11.53"/>
    <col collapsed="false" customWidth="true" hidden="false" outlineLevel="0" max="7426" min="7426" style="173" width="18.29"/>
    <col collapsed="false" customWidth="true" hidden="false" outlineLevel="0" max="7427" min="7427" style="173" width="64.85"/>
    <col collapsed="false" customWidth="false" hidden="false" outlineLevel="0" max="7431" min="7428" style="173" width="9.14"/>
    <col collapsed="false" customWidth="true" hidden="false" outlineLevel="0" max="7432" min="7432" style="173" width="14.86"/>
    <col collapsed="false" customWidth="false" hidden="false" outlineLevel="0" max="7676" min="7433" style="173" width="9.14"/>
    <col collapsed="false" customWidth="true" hidden="false" outlineLevel="0" max="7677" min="7677" style="173" width="37.71"/>
    <col collapsed="false" customWidth="false" hidden="false" outlineLevel="0" max="7678" min="7678" style="173" width="9.14"/>
    <col collapsed="false" customWidth="true" hidden="false" outlineLevel="0" max="7679" min="7679" style="173" width="12.86"/>
    <col collapsed="false" customWidth="true" hidden="true" outlineLevel="0" max="7681" min="7680" style="173" width="11.53"/>
    <col collapsed="false" customWidth="true" hidden="false" outlineLevel="0" max="7682" min="7682" style="173" width="18.29"/>
    <col collapsed="false" customWidth="true" hidden="false" outlineLevel="0" max="7683" min="7683" style="173" width="64.85"/>
    <col collapsed="false" customWidth="false" hidden="false" outlineLevel="0" max="7687" min="7684" style="173" width="9.14"/>
    <col collapsed="false" customWidth="true" hidden="false" outlineLevel="0" max="7688" min="7688" style="173" width="14.86"/>
    <col collapsed="false" customWidth="false" hidden="false" outlineLevel="0" max="7932" min="7689" style="173" width="9.14"/>
    <col collapsed="false" customWidth="true" hidden="false" outlineLevel="0" max="7933" min="7933" style="173" width="37.71"/>
    <col collapsed="false" customWidth="false" hidden="false" outlineLevel="0" max="7934" min="7934" style="173" width="9.14"/>
    <col collapsed="false" customWidth="true" hidden="false" outlineLevel="0" max="7935" min="7935" style="173" width="12.86"/>
    <col collapsed="false" customWidth="true" hidden="true" outlineLevel="0" max="7937" min="7936" style="173" width="11.53"/>
    <col collapsed="false" customWidth="true" hidden="false" outlineLevel="0" max="7938" min="7938" style="173" width="18.29"/>
    <col collapsed="false" customWidth="true" hidden="false" outlineLevel="0" max="7939" min="7939" style="173" width="64.85"/>
    <col collapsed="false" customWidth="false" hidden="false" outlineLevel="0" max="7943" min="7940" style="173" width="9.14"/>
    <col collapsed="false" customWidth="true" hidden="false" outlineLevel="0" max="7944" min="7944" style="173" width="14.86"/>
    <col collapsed="false" customWidth="false" hidden="false" outlineLevel="0" max="8188" min="7945" style="173" width="9.14"/>
    <col collapsed="false" customWidth="true" hidden="false" outlineLevel="0" max="8189" min="8189" style="173" width="37.71"/>
    <col collapsed="false" customWidth="false" hidden="false" outlineLevel="0" max="8190" min="8190" style="173" width="9.14"/>
    <col collapsed="false" customWidth="true" hidden="false" outlineLevel="0" max="8191" min="8191" style="173" width="12.86"/>
    <col collapsed="false" customWidth="true" hidden="true" outlineLevel="0" max="8193" min="8192" style="173" width="11.53"/>
    <col collapsed="false" customWidth="true" hidden="false" outlineLevel="0" max="8194" min="8194" style="173" width="18.29"/>
    <col collapsed="false" customWidth="true" hidden="false" outlineLevel="0" max="8195" min="8195" style="173" width="64.85"/>
    <col collapsed="false" customWidth="false" hidden="false" outlineLevel="0" max="8199" min="8196" style="173" width="9.14"/>
    <col collapsed="false" customWidth="true" hidden="false" outlineLevel="0" max="8200" min="8200" style="173" width="14.86"/>
    <col collapsed="false" customWidth="false" hidden="false" outlineLevel="0" max="8444" min="8201" style="173" width="9.14"/>
    <col collapsed="false" customWidth="true" hidden="false" outlineLevel="0" max="8445" min="8445" style="173" width="37.71"/>
    <col collapsed="false" customWidth="false" hidden="false" outlineLevel="0" max="8446" min="8446" style="173" width="9.14"/>
    <col collapsed="false" customWidth="true" hidden="false" outlineLevel="0" max="8447" min="8447" style="173" width="12.86"/>
    <col collapsed="false" customWidth="true" hidden="true" outlineLevel="0" max="8449" min="8448" style="173" width="11.53"/>
    <col collapsed="false" customWidth="true" hidden="false" outlineLevel="0" max="8450" min="8450" style="173" width="18.29"/>
    <col collapsed="false" customWidth="true" hidden="false" outlineLevel="0" max="8451" min="8451" style="173" width="64.85"/>
    <col collapsed="false" customWidth="false" hidden="false" outlineLevel="0" max="8455" min="8452" style="173" width="9.14"/>
    <col collapsed="false" customWidth="true" hidden="false" outlineLevel="0" max="8456" min="8456" style="173" width="14.86"/>
    <col collapsed="false" customWidth="false" hidden="false" outlineLevel="0" max="8700" min="8457" style="173" width="9.14"/>
    <col collapsed="false" customWidth="true" hidden="false" outlineLevel="0" max="8701" min="8701" style="173" width="37.71"/>
    <col collapsed="false" customWidth="false" hidden="false" outlineLevel="0" max="8702" min="8702" style="173" width="9.14"/>
    <col collapsed="false" customWidth="true" hidden="false" outlineLevel="0" max="8703" min="8703" style="173" width="12.86"/>
    <col collapsed="false" customWidth="true" hidden="true" outlineLevel="0" max="8705" min="8704" style="173" width="11.53"/>
    <col collapsed="false" customWidth="true" hidden="false" outlineLevel="0" max="8706" min="8706" style="173" width="18.29"/>
    <col collapsed="false" customWidth="true" hidden="false" outlineLevel="0" max="8707" min="8707" style="173" width="64.85"/>
    <col collapsed="false" customWidth="false" hidden="false" outlineLevel="0" max="8711" min="8708" style="173" width="9.14"/>
    <col collapsed="false" customWidth="true" hidden="false" outlineLevel="0" max="8712" min="8712" style="173" width="14.86"/>
    <col collapsed="false" customWidth="false" hidden="false" outlineLevel="0" max="8956" min="8713" style="173" width="9.14"/>
    <col collapsed="false" customWidth="true" hidden="false" outlineLevel="0" max="8957" min="8957" style="173" width="37.71"/>
    <col collapsed="false" customWidth="false" hidden="false" outlineLevel="0" max="8958" min="8958" style="173" width="9.14"/>
    <col collapsed="false" customWidth="true" hidden="false" outlineLevel="0" max="8959" min="8959" style="173" width="12.86"/>
    <col collapsed="false" customWidth="true" hidden="true" outlineLevel="0" max="8961" min="8960" style="173" width="11.53"/>
    <col collapsed="false" customWidth="true" hidden="false" outlineLevel="0" max="8962" min="8962" style="173" width="18.29"/>
    <col collapsed="false" customWidth="true" hidden="false" outlineLevel="0" max="8963" min="8963" style="173" width="64.85"/>
    <col collapsed="false" customWidth="false" hidden="false" outlineLevel="0" max="8967" min="8964" style="173" width="9.14"/>
    <col collapsed="false" customWidth="true" hidden="false" outlineLevel="0" max="8968" min="8968" style="173" width="14.86"/>
    <col collapsed="false" customWidth="false" hidden="false" outlineLevel="0" max="9212" min="8969" style="173" width="9.14"/>
    <col collapsed="false" customWidth="true" hidden="false" outlineLevel="0" max="9213" min="9213" style="173" width="37.71"/>
    <col collapsed="false" customWidth="false" hidden="false" outlineLevel="0" max="9214" min="9214" style="173" width="9.14"/>
    <col collapsed="false" customWidth="true" hidden="false" outlineLevel="0" max="9215" min="9215" style="173" width="12.86"/>
    <col collapsed="false" customWidth="true" hidden="true" outlineLevel="0" max="9217" min="9216" style="173" width="11.53"/>
    <col collapsed="false" customWidth="true" hidden="false" outlineLevel="0" max="9218" min="9218" style="173" width="18.29"/>
    <col collapsed="false" customWidth="true" hidden="false" outlineLevel="0" max="9219" min="9219" style="173" width="64.85"/>
    <col collapsed="false" customWidth="false" hidden="false" outlineLevel="0" max="9223" min="9220" style="173" width="9.14"/>
    <col collapsed="false" customWidth="true" hidden="false" outlineLevel="0" max="9224" min="9224" style="173" width="14.86"/>
    <col collapsed="false" customWidth="false" hidden="false" outlineLevel="0" max="9468" min="9225" style="173" width="9.14"/>
    <col collapsed="false" customWidth="true" hidden="false" outlineLevel="0" max="9469" min="9469" style="173" width="37.71"/>
    <col collapsed="false" customWidth="false" hidden="false" outlineLevel="0" max="9470" min="9470" style="173" width="9.14"/>
    <col collapsed="false" customWidth="true" hidden="false" outlineLevel="0" max="9471" min="9471" style="173" width="12.86"/>
    <col collapsed="false" customWidth="true" hidden="true" outlineLevel="0" max="9473" min="9472" style="173" width="11.53"/>
    <col collapsed="false" customWidth="true" hidden="false" outlineLevel="0" max="9474" min="9474" style="173" width="18.29"/>
    <col collapsed="false" customWidth="true" hidden="false" outlineLevel="0" max="9475" min="9475" style="173" width="64.85"/>
    <col collapsed="false" customWidth="false" hidden="false" outlineLevel="0" max="9479" min="9476" style="173" width="9.14"/>
    <col collapsed="false" customWidth="true" hidden="false" outlineLevel="0" max="9480" min="9480" style="173" width="14.86"/>
    <col collapsed="false" customWidth="false" hidden="false" outlineLevel="0" max="9724" min="9481" style="173" width="9.14"/>
    <col collapsed="false" customWidth="true" hidden="false" outlineLevel="0" max="9725" min="9725" style="173" width="37.71"/>
    <col collapsed="false" customWidth="false" hidden="false" outlineLevel="0" max="9726" min="9726" style="173" width="9.14"/>
    <col collapsed="false" customWidth="true" hidden="false" outlineLevel="0" max="9727" min="9727" style="173" width="12.86"/>
    <col collapsed="false" customWidth="true" hidden="true" outlineLevel="0" max="9729" min="9728" style="173" width="11.53"/>
    <col collapsed="false" customWidth="true" hidden="false" outlineLevel="0" max="9730" min="9730" style="173" width="18.29"/>
    <col collapsed="false" customWidth="true" hidden="false" outlineLevel="0" max="9731" min="9731" style="173" width="64.85"/>
    <col collapsed="false" customWidth="false" hidden="false" outlineLevel="0" max="9735" min="9732" style="173" width="9.14"/>
    <col collapsed="false" customWidth="true" hidden="false" outlineLevel="0" max="9736" min="9736" style="173" width="14.86"/>
    <col collapsed="false" customWidth="false" hidden="false" outlineLevel="0" max="9980" min="9737" style="173" width="9.14"/>
    <col collapsed="false" customWidth="true" hidden="false" outlineLevel="0" max="9981" min="9981" style="173" width="37.71"/>
    <col collapsed="false" customWidth="false" hidden="false" outlineLevel="0" max="9982" min="9982" style="173" width="9.14"/>
    <col collapsed="false" customWidth="true" hidden="false" outlineLevel="0" max="9983" min="9983" style="173" width="12.86"/>
    <col collapsed="false" customWidth="true" hidden="true" outlineLevel="0" max="9985" min="9984" style="173" width="11.53"/>
    <col collapsed="false" customWidth="true" hidden="false" outlineLevel="0" max="9986" min="9986" style="173" width="18.29"/>
    <col collapsed="false" customWidth="true" hidden="false" outlineLevel="0" max="9987" min="9987" style="173" width="64.85"/>
    <col collapsed="false" customWidth="false" hidden="false" outlineLevel="0" max="9991" min="9988" style="173" width="9.14"/>
    <col collapsed="false" customWidth="true" hidden="false" outlineLevel="0" max="9992" min="9992" style="173" width="14.86"/>
    <col collapsed="false" customWidth="false" hidden="false" outlineLevel="0" max="10236" min="9993" style="173" width="9.14"/>
    <col collapsed="false" customWidth="true" hidden="false" outlineLevel="0" max="10237" min="10237" style="173" width="37.71"/>
    <col collapsed="false" customWidth="false" hidden="false" outlineLevel="0" max="10238" min="10238" style="173" width="9.14"/>
    <col collapsed="false" customWidth="true" hidden="false" outlineLevel="0" max="10239" min="10239" style="173" width="12.86"/>
    <col collapsed="false" customWidth="true" hidden="true" outlineLevel="0" max="10241" min="10240" style="173" width="11.53"/>
    <col collapsed="false" customWidth="true" hidden="false" outlineLevel="0" max="10242" min="10242" style="173" width="18.29"/>
    <col collapsed="false" customWidth="true" hidden="false" outlineLevel="0" max="10243" min="10243" style="173" width="64.85"/>
    <col collapsed="false" customWidth="false" hidden="false" outlineLevel="0" max="10247" min="10244" style="173" width="9.14"/>
    <col collapsed="false" customWidth="true" hidden="false" outlineLevel="0" max="10248" min="10248" style="173" width="14.86"/>
    <col collapsed="false" customWidth="false" hidden="false" outlineLevel="0" max="10492" min="10249" style="173" width="9.14"/>
    <col collapsed="false" customWidth="true" hidden="false" outlineLevel="0" max="10493" min="10493" style="173" width="37.71"/>
    <col collapsed="false" customWidth="false" hidden="false" outlineLevel="0" max="10494" min="10494" style="173" width="9.14"/>
    <col collapsed="false" customWidth="true" hidden="false" outlineLevel="0" max="10495" min="10495" style="173" width="12.86"/>
    <col collapsed="false" customWidth="true" hidden="true" outlineLevel="0" max="10497" min="10496" style="173" width="11.53"/>
    <col collapsed="false" customWidth="true" hidden="false" outlineLevel="0" max="10498" min="10498" style="173" width="18.29"/>
    <col collapsed="false" customWidth="true" hidden="false" outlineLevel="0" max="10499" min="10499" style="173" width="64.85"/>
    <col collapsed="false" customWidth="false" hidden="false" outlineLevel="0" max="10503" min="10500" style="173" width="9.14"/>
    <col collapsed="false" customWidth="true" hidden="false" outlineLevel="0" max="10504" min="10504" style="173" width="14.86"/>
    <col collapsed="false" customWidth="false" hidden="false" outlineLevel="0" max="10748" min="10505" style="173" width="9.14"/>
    <col collapsed="false" customWidth="true" hidden="false" outlineLevel="0" max="10749" min="10749" style="173" width="37.71"/>
    <col collapsed="false" customWidth="false" hidden="false" outlineLevel="0" max="10750" min="10750" style="173" width="9.14"/>
    <col collapsed="false" customWidth="true" hidden="false" outlineLevel="0" max="10751" min="10751" style="173" width="12.86"/>
    <col collapsed="false" customWidth="true" hidden="true" outlineLevel="0" max="10753" min="10752" style="173" width="11.53"/>
    <col collapsed="false" customWidth="true" hidden="false" outlineLevel="0" max="10754" min="10754" style="173" width="18.29"/>
    <col collapsed="false" customWidth="true" hidden="false" outlineLevel="0" max="10755" min="10755" style="173" width="64.85"/>
    <col collapsed="false" customWidth="false" hidden="false" outlineLevel="0" max="10759" min="10756" style="173" width="9.14"/>
    <col collapsed="false" customWidth="true" hidden="false" outlineLevel="0" max="10760" min="10760" style="173" width="14.86"/>
    <col collapsed="false" customWidth="false" hidden="false" outlineLevel="0" max="11004" min="10761" style="173" width="9.14"/>
    <col collapsed="false" customWidth="true" hidden="false" outlineLevel="0" max="11005" min="11005" style="173" width="37.71"/>
    <col collapsed="false" customWidth="false" hidden="false" outlineLevel="0" max="11006" min="11006" style="173" width="9.14"/>
    <col collapsed="false" customWidth="true" hidden="false" outlineLevel="0" max="11007" min="11007" style="173" width="12.86"/>
    <col collapsed="false" customWidth="true" hidden="true" outlineLevel="0" max="11009" min="11008" style="173" width="11.53"/>
    <col collapsed="false" customWidth="true" hidden="false" outlineLevel="0" max="11010" min="11010" style="173" width="18.29"/>
    <col collapsed="false" customWidth="true" hidden="false" outlineLevel="0" max="11011" min="11011" style="173" width="64.85"/>
    <col collapsed="false" customWidth="false" hidden="false" outlineLevel="0" max="11015" min="11012" style="173" width="9.14"/>
    <col collapsed="false" customWidth="true" hidden="false" outlineLevel="0" max="11016" min="11016" style="173" width="14.86"/>
    <col collapsed="false" customWidth="false" hidden="false" outlineLevel="0" max="11260" min="11017" style="173" width="9.14"/>
    <col collapsed="false" customWidth="true" hidden="false" outlineLevel="0" max="11261" min="11261" style="173" width="37.71"/>
    <col collapsed="false" customWidth="false" hidden="false" outlineLevel="0" max="11262" min="11262" style="173" width="9.14"/>
    <col collapsed="false" customWidth="true" hidden="false" outlineLevel="0" max="11263" min="11263" style="173" width="12.86"/>
    <col collapsed="false" customWidth="true" hidden="true" outlineLevel="0" max="11265" min="11264" style="173" width="11.53"/>
    <col collapsed="false" customWidth="true" hidden="false" outlineLevel="0" max="11266" min="11266" style="173" width="18.29"/>
    <col collapsed="false" customWidth="true" hidden="false" outlineLevel="0" max="11267" min="11267" style="173" width="64.85"/>
    <col collapsed="false" customWidth="false" hidden="false" outlineLevel="0" max="11271" min="11268" style="173" width="9.14"/>
    <col collapsed="false" customWidth="true" hidden="false" outlineLevel="0" max="11272" min="11272" style="173" width="14.86"/>
    <col collapsed="false" customWidth="false" hidden="false" outlineLevel="0" max="11516" min="11273" style="173" width="9.14"/>
    <col collapsed="false" customWidth="true" hidden="false" outlineLevel="0" max="11517" min="11517" style="173" width="37.71"/>
    <col collapsed="false" customWidth="false" hidden="false" outlineLevel="0" max="11518" min="11518" style="173" width="9.14"/>
    <col collapsed="false" customWidth="true" hidden="false" outlineLevel="0" max="11519" min="11519" style="173" width="12.86"/>
    <col collapsed="false" customWidth="true" hidden="true" outlineLevel="0" max="11521" min="11520" style="173" width="11.53"/>
    <col collapsed="false" customWidth="true" hidden="false" outlineLevel="0" max="11522" min="11522" style="173" width="18.29"/>
    <col collapsed="false" customWidth="true" hidden="false" outlineLevel="0" max="11523" min="11523" style="173" width="64.85"/>
    <col collapsed="false" customWidth="false" hidden="false" outlineLevel="0" max="11527" min="11524" style="173" width="9.14"/>
    <col collapsed="false" customWidth="true" hidden="false" outlineLevel="0" max="11528" min="11528" style="173" width="14.86"/>
    <col collapsed="false" customWidth="false" hidden="false" outlineLevel="0" max="11772" min="11529" style="173" width="9.14"/>
    <col collapsed="false" customWidth="true" hidden="false" outlineLevel="0" max="11773" min="11773" style="173" width="37.71"/>
    <col collapsed="false" customWidth="false" hidden="false" outlineLevel="0" max="11774" min="11774" style="173" width="9.14"/>
    <col collapsed="false" customWidth="true" hidden="false" outlineLevel="0" max="11775" min="11775" style="173" width="12.86"/>
    <col collapsed="false" customWidth="true" hidden="true" outlineLevel="0" max="11777" min="11776" style="173" width="11.53"/>
    <col collapsed="false" customWidth="true" hidden="false" outlineLevel="0" max="11778" min="11778" style="173" width="18.29"/>
    <col collapsed="false" customWidth="true" hidden="false" outlineLevel="0" max="11779" min="11779" style="173" width="64.85"/>
    <col collapsed="false" customWidth="false" hidden="false" outlineLevel="0" max="11783" min="11780" style="173" width="9.14"/>
    <col collapsed="false" customWidth="true" hidden="false" outlineLevel="0" max="11784" min="11784" style="173" width="14.86"/>
    <col collapsed="false" customWidth="false" hidden="false" outlineLevel="0" max="12028" min="11785" style="173" width="9.14"/>
    <col collapsed="false" customWidth="true" hidden="false" outlineLevel="0" max="12029" min="12029" style="173" width="37.71"/>
    <col collapsed="false" customWidth="false" hidden="false" outlineLevel="0" max="12030" min="12030" style="173" width="9.14"/>
    <col collapsed="false" customWidth="true" hidden="false" outlineLevel="0" max="12031" min="12031" style="173" width="12.86"/>
    <col collapsed="false" customWidth="true" hidden="true" outlineLevel="0" max="12033" min="12032" style="173" width="11.53"/>
    <col collapsed="false" customWidth="true" hidden="false" outlineLevel="0" max="12034" min="12034" style="173" width="18.29"/>
    <col collapsed="false" customWidth="true" hidden="false" outlineLevel="0" max="12035" min="12035" style="173" width="64.85"/>
    <col collapsed="false" customWidth="false" hidden="false" outlineLevel="0" max="12039" min="12036" style="173" width="9.14"/>
    <col collapsed="false" customWidth="true" hidden="false" outlineLevel="0" max="12040" min="12040" style="173" width="14.86"/>
    <col collapsed="false" customWidth="false" hidden="false" outlineLevel="0" max="12284" min="12041" style="173" width="9.14"/>
    <col collapsed="false" customWidth="true" hidden="false" outlineLevel="0" max="12285" min="12285" style="173" width="37.71"/>
    <col collapsed="false" customWidth="false" hidden="false" outlineLevel="0" max="12286" min="12286" style="173" width="9.14"/>
    <col collapsed="false" customWidth="true" hidden="false" outlineLevel="0" max="12287" min="12287" style="173" width="12.86"/>
    <col collapsed="false" customWidth="true" hidden="true" outlineLevel="0" max="12289" min="12288" style="173" width="11.53"/>
    <col collapsed="false" customWidth="true" hidden="false" outlineLevel="0" max="12290" min="12290" style="173" width="18.29"/>
    <col collapsed="false" customWidth="true" hidden="false" outlineLevel="0" max="12291" min="12291" style="173" width="64.85"/>
    <col collapsed="false" customWidth="false" hidden="false" outlineLevel="0" max="12295" min="12292" style="173" width="9.14"/>
    <col collapsed="false" customWidth="true" hidden="false" outlineLevel="0" max="12296" min="12296" style="173" width="14.86"/>
    <col collapsed="false" customWidth="false" hidden="false" outlineLevel="0" max="12540" min="12297" style="173" width="9.14"/>
    <col collapsed="false" customWidth="true" hidden="false" outlineLevel="0" max="12541" min="12541" style="173" width="37.71"/>
    <col collapsed="false" customWidth="false" hidden="false" outlineLevel="0" max="12542" min="12542" style="173" width="9.14"/>
    <col collapsed="false" customWidth="true" hidden="false" outlineLevel="0" max="12543" min="12543" style="173" width="12.86"/>
    <col collapsed="false" customWidth="true" hidden="true" outlineLevel="0" max="12545" min="12544" style="173" width="11.53"/>
    <col collapsed="false" customWidth="true" hidden="false" outlineLevel="0" max="12546" min="12546" style="173" width="18.29"/>
    <col collapsed="false" customWidth="true" hidden="false" outlineLevel="0" max="12547" min="12547" style="173" width="64.85"/>
    <col collapsed="false" customWidth="false" hidden="false" outlineLevel="0" max="12551" min="12548" style="173" width="9.14"/>
    <col collapsed="false" customWidth="true" hidden="false" outlineLevel="0" max="12552" min="12552" style="173" width="14.86"/>
    <col collapsed="false" customWidth="false" hidden="false" outlineLevel="0" max="12796" min="12553" style="173" width="9.14"/>
    <col collapsed="false" customWidth="true" hidden="false" outlineLevel="0" max="12797" min="12797" style="173" width="37.71"/>
    <col collapsed="false" customWidth="false" hidden="false" outlineLevel="0" max="12798" min="12798" style="173" width="9.14"/>
    <col collapsed="false" customWidth="true" hidden="false" outlineLevel="0" max="12799" min="12799" style="173" width="12.86"/>
    <col collapsed="false" customWidth="true" hidden="true" outlineLevel="0" max="12801" min="12800" style="173" width="11.53"/>
    <col collapsed="false" customWidth="true" hidden="false" outlineLevel="0" max="12802" min="12802" style="173" width="18.29"/>
    <col collapsed="false" customWidth="true" hidden="false" outlineLevel="0" max="12803" min="12803" style="173" width="64.85"/>
    <col collapsed="false" customWidth="false" hidden="false" outlineLevel="0" max="12807" min="12804" style="173" width="9.14"/>
    <col collapsed="false" customWidth="true" hidden="false" outlineLevel="0" max="12808" min="12808" style="173" width="14.86"/>
    <col collapsed="false" customWidth="false" hidden="false" outlineLevel="0" max="13052" min="12809" style="173" width="9.14"/>
    <col collapsed="false" customWidth="true" hidden="false" outlineLevel="0" max="13053" min="13053" style="173" width="37.71"/>
    <col collapsed="false" customWidth="false" hidden="false" outlineLevel="0" max="13054" min="13054" style="173" width="9.14"/>
    <col collapsed="false" customWidth="true" hidden="false" outlineLevel="0" max="13055" min="13055" style="173" width="12.86"/>
    <col collapsed="false" customWidth="true" hidden="true" outlineLevel="0" max="13057" min="13056" style="173" width="11.53"/>
    <col collapsed="false" customWidth="true" hidden="false" outlineLevel="0" max="13058" min="13058" style="173" width="18.29"/>
    <col collapsed="false" customWidth="true" hidden="false" outlineLevel="0" max="13059" min="13059" style="173" width="64.85"/>
    <col collapsed="false" customWidth="false" hidden="false" outlineLevel="0" max="13063" min="13060" style="173" width="9.14"/>
    <col collapsed="false" customWidth="true" hidden="false" outlineLevel="0" max="13064" min="13064" style="173" width="14.86"/>
    <col collapsed="false" customWidth="false" hidden="false" outlineLevel="0" max="13308" min="13065" style="173" width="9.14"/>
    <col collapsed="false" customWidth="true" hidden="false" outlineLevel="0" max="13309" min="13309" style="173" width="37.71"/>
    <col collapsed="false" customWidth="false" hidden="false" outlineLevel="0" max="13310" min="13310" style="173" width="9.14"/>
    <col collapsed="false" customWidth="true" hidden="false" outlineLevel="0" max="13311" min="13311" style="173" width="12.86"/>
    <col collapsed="false" customWidth="true" hidden="true" outlineLevel="0" max="13313" min="13312" style="173" width="11.53"/>
    <col collapsed="false" customWidth="true" hidden="false" outlineLevel="0" max="13314" min="13314" style="173" width="18.29"/>
    <col collapsed="false" customWidth="true" hidden="false" outlineLevel="0" max="13315" min="13315" style="173" width="64.85"/>
    <col collapsed="false" customWidth="false" hidden="false" outlineLevel="0" max="13319" min="13316" style="173" width="9.14"/>
    <col collapsed="false" customWidth="true" hidden="false" outlineLevel="0" max="13320" min="13320" style="173" width="14.86"/>
    <col collapsed="false" customWidth="false" hidden="false" outlineLevel="0" max="13564" min="13321" style="173" width="9.14"/>
    <col collapsed="false" customWidth="true" hidden="false" outlineLevel="0" max="13565" min="13565" style="173" width="37.71"/>
    <col collapsed="false" customWidth="false" hidden="false" outlineLevel="0" max="13566" min="13566" style="173" width="9.14"/>
    <col collapsed="false" customWidth="true" hidden="false" outlineLevel="0" max="13567" min="13567" style="173" width="12.86"/>
    <col collapsed="false" customWidth="true" hidden="true" outlineLevel="0" max="13569" min="13568" style="173" width="11.53"/>
    <col collapsed="false" customWidth="true" hidden="false" outlineLevel="0" max="13570" min="13570" style="173" width="18.29"/>
    <col collapsed="false" customWidth="true" hidden="false" outlineLevel="0" max="13571" min="13571" style="173" width="64.85"/>
    <col collapsed="false" customWidth="false" hidden="false" outlineLevel="0" max="13575" min="13572" style="173" width="9.14"/>
    <col collapsed="false" customWidth="true" hidden="false" outlineLevel="0" max="13576" min="13576" style="173" width="14.86"/>
    <col collapsed="false" customWidth="false" hidden="false" outlineLevel="0" max="13820" min="13577" style="173" width="9.14"/>
    <col collapsed="false" customWidth="true" hidden="false" outlineLevel="0" max="13821" min="13821" style="173" width="37.71"/>
    <col collapsed="false" customWidth="false" hidden="false" outlineLevel="0" max="13822" min="13822" style="173" width="9.14"/>
    <col collapsed="false" customWidth="true" hidden="false" outlineLevel="0" max="13823" min="13823" style="173" width="12.86"/>
    <col collapsed="false" customWidth="true" hidden="true" outlineLevel="0" max="13825" min="13824" style="173" width="11.53"/>
    <col collapsed="false" customWidth="true" hidden="false" outlineLevel="0" max="13826" min="13826" style="173" width="18.29"/>
    <col collapsed="false" customWidth="true" hidden="false" outlineLevel="0" max="13827" min="13827" style="173" width="64.85"/>
    <col collapsed="false" customWidth="false" hidden="false" outlineLevel="0" max="13831" min="13828" style="173" width="9.14"/>
    <col collapsed="false" customWidth="true" hidden="false" outlineLevel="0" max="13832" min="13832" style="173" width="14.86"/>
    <col collapsed="false" customWidth="false" hidden="false" outlineLevel="0" max="14076" min="13833" style="173" width="9.14"/>
    <col collapsed="false" customWidth="true" hidden="false" outlineLevel="0" max="14077" min="14077" style="173" width="37.71"/>
    <col collapsed="false" customWidth="false" hidden="false" outlineLevel="0" max="14078" min="14078" style="173" width="9.14"/>
    <col collapsed="false" customWidth="true" hidden="false" outlineLevel="0" max="14079" min="14079" style="173" width="12.86"/>
    <col collapsed="false" customWidth="true" hidden="true" outlineLevel="0" max="14081" min="14080" style="173" width="11.53"/>
    <col collapsed="false" customWidth="true" hidden="false" outlineLevel="0" max="14082" min="14082" style="173" width="18.29"/>
    <col collapsed="false" customWidth="true" hidden="false" outlineLevel="0" max="14083" min="14083" style="173" width="64.85"/>
    <col collapsed="false" customWidth="false" hidden="false" outlineLevel="0" max="14087" min="14084" style="173" width="9.14"/>
    <col collapsed="false" customWidth="true" hidden="false" outlineLevel="0" max="14088" min="14088" style="173" width="14.86"/>
    <col collapsed="false" customWidth="false" hidden="false" outlineLevel="0" max="14332" min="14089" style="173" width="9.14"/>
    <col collapsed="false" customWidth="true" hidden="false" outlineLevel="0" max="14333" min="14333" style="173" width="37.71"/>
    <col collapsed="false" customWidth="false" hidden="false" outlineLevel="0" max="14334" min="14334" style="173" width="9.14"/>
    <col collapsed="false" customWidth="true" hidden="false" outlineLevel="0" max="14335" min="14335" style="173" width="12.86"/>
    <col collapsed="false" customWidth="true" hidden="true" outlineLevel="0" max="14337" min="14336" style="173" width="11.53"/>
    <col collapsed="false" customWidth="true" hidden="false" outlineLevel="0" max="14338" min="14338" style="173" width="18.29"/>
    <col collapsed="false" customWidth="true" hidden="false" outlineLevel="0" max="14339" min="14339" style="173" width="64.85"/>
    <col collapsed="false" customWidth="false" hidden="false" outlineLevel="0" max="14343" min="14340" style="173" width="9.14"/>
    <col collapsed="false" customWidth="true" hidden="false" outlineLevel="0" max="14344" min="14344" style="173" width="14.86"/>
    <col collapsed="false" customWidth="false" hidden="false" outlineLevel="0" max="14588" min="14345" style="173" width="9.14"/>
    <col collapsed="false" customWidth="true" hidden="false" outlineLevel="0" max="14589" min="14589" style="173" width="37.71"/>
    <col collapsed="false" customWidth="false" hidden="false" outlineLevel="0" max="14590" min="14590" style="173" width="9.14"/>
    <col collapsed="false" customWidth="true" hidden="false" outlineLevel="0" max="14591" min="14591" style="173" width="12.86"/>
    <col collapsed="false" customWidth="true" hidden="true" outlineLevel="0" max="14593" min="14592" style="173" width="11.53"/>
    <col collapsed="false" customWidth="true" hidden="false" outlineLevel="0" max="14594" min="14594" style="173" width="18.29"/>
    <col collapsed="false" customWidth="true" hidden="false" outlineLevel="0" max="14595" min="14595" style="173" width="64.85"/>
    <col collapsed="false" customWidth="false" hidden="false" outlineLevel="0" max="14599" min="14596" style="173" width="9.14"/>
    <col collapsed="false" customWidth="true" hidden="false" outlineLevel="0" max="14600" min="14600" style="173" width="14.86"/>
    <col collapsed="false" customWidth="false" hidden="false" outlineLevel="0" max="14844" min="14601" style="173" width="9.14"/>
    <col collapsed="false" customWidth="true" hidden="false" outlineLevel="0" max="14845" min="14845" style="173" width="37.71"/>
    <col collapsed="false" customWidth="false" hidden="false" outlineLevel="0" max="14846" min="14846" style="173" width="9.14"/>
    <col collapsed="false" customWidth="true" hidden="false" outlineLevel="0" max="14847" min="14847" style="173" width="12.86"/>
    <col collapsed="false" customWidth="true" hidden="true" outlineLevel="0" max="14849" min="14848" style="173" width="11.53"/>
    <col collapsed="false" customWidth="true" hidden="false" outlineLevel="0" max="14850" min="14850" style="173" width="18.29"/>
    <col collapsed="false" customWidth="true" hidden="false" outlineLevel="0" max="14851" min="14851" style="173" width="64.85"/>
    <col collapsed="false" customWidth="false" hidden="false" outlineLevel="0" max="14855" min="14852" style="173" width="9.14"/>
    <col collapsed="false" customWidth="true" hidden="false" outlineLevel="0" max="14856" min="14856" style="173" width="14.86"/>
    <col collapsed="false" customWidth="false" hidden="false" outlineLevel="0" max="15100" min="14857" style="173" width="9.14"/>
    <col collapsed="false" customWidth="true" hidden="false" outlineLevel="0" max="15101" min="15101" style="173" width="37.71"/>
    <col collapsed="false" customWidth="false" hidden="false" outlineLevel="0" max="15102" min="15102" style="173" width="9.14"/>
    <col collapsed="false" customWidth="true" hidden="false" outlineLevel="0" max="15103" min="15103" style="173" width="12.86"/>
    <col collapsed="false" customWidth="true" hidden="true" outlineLevel="0" max="15105" min="15104" style="173" width="11.53"/>
    <col collapsed="false" customWidth="true" hidden="false" outlineLevel="0" max="15106" min="15106" style="173" width="18.29"/>
    <col collapsed="false" customWidth="true" hidden="false" outlineLevel="0" max="15107" min="15107" style="173" width="64.85"/>
    <col collapsed="false" customWidth="false" hidden="false" outlineLevel="0" max="15111" min="15108" style="173" width="9.14"/>
    <col collapsed="false" customWidth="true" hidden="false" outlineLevel="0" max="15112" min="15112" style="173" width="14.86"/>
    <col collapsed="false" customWidth="false" hidden="false" outlineLevel="0" max="15356" min="15113" style="173" width="9.14"/>
    <col collapsed="false" customWidth="true" hidden="false" outlineLevel="0" max="15357" min="15357" style="173" width="37.71"/>
    <col collapsed="false" customWidth="false" hidden="false" outlineLevel="0" max="15358" min="15358" style="173" width="9.14"/>
    <col collapsed="false" customWidth="true" hidden="false" outlineLevel="0" max="15359" min="15359" style="173" width="12.86"/>
    <col collapsed="false" customWidth="true" hidden="true" outlineLevel="0" max="15361" min="15360" style="173" width="11.53"/>
    <col collapsed="false" customWidth="true" hidden="false" outlineLevel="0" max="15362" min="15362" style="173" width="18.29"/>
    <col collapsed="false" customWidth="true" hidden="false" outlineLevel="0" max="15363" min="15363" style="173" width="64.85"/>
    <col collapsed="false" customWidth="false" hidden="false" outlineLevel="0" max="15367" min="15364" style="173" width="9.14"/>
    <col collapsed="false" customWidth="true" hidden="false" outlineLevel="0" max="15368" min="15368" style="173" width="14.86"/>
    <col collapsed="false" customWidth="false" hidden="false" outlineLevel="0" max="15612" min="15369" style="173" width="9.14"/>
    <col collapsed="false" customWidth="true" hidden="false" outlineLevel="0" max="15613" min="15613" style="173" width="37.71"/>
    <col collapsed="false" customWidth="false" hidden="false" outlineLevel="0" max="15614" min="15614" style="173" width="9.14"/>
    <col collapsed="false" customWidth="true" hidden="false" outlineLevel="0" max="15615" min="15615" style="173" width="12.86"/>
    <col collapsed="false" customWidth="true" hidden="true" outlineLevel="0" max="15617" min="15616" style="173" width="11.53"/>
    <col collapsed="false" customWidth="true" hidden="false" outlineLevel="0" max="15618" min="15618" style="173" width="18.29"/>
    <col collapsed="false" customWidth="true" hidden="false" outlineLevel="0" max="15619" min="15619" style="173" width="64.85"/>
    <col collapsed="false" customWidth="false" hidden="false" outlineLevel="0" max="15623" min="15620" style="173" width="9.14"/>
    <col collapsed="false" customWidth="true" hidden="false" outlineLevel="0" max="15624" min="15624" style="173" width="14.86"/>
    <col collapsed="false" customWidth="false" hidden="false" outlineLevel="0" max="15868" min="15625" style="173" width="9.14"/>
    <col collapsed="false" customWidth="true" hidden="false" outlineLevel="0" max="15869" min="15869" style="173" width="37.71"/>
    <col collapsed="false" customWidth="false" hidden="false" outlineLevel="0" max="15870" min="15870" style="173" width="9.14"/>
    <col collapsed="false" customWidth="true" hidden="false" outlineLevel="0" max="15871" min="15871" style="173" width="12.86"/>
    <col collapsed="false" customWidth="true" hidden="true" outlineLevel="0" max="15873" min="15872" style="173" width="11.53"/>
    <col collapsed="false" customWidth="true" hidden="false" outlineLevel="0" max="15874" min="15874" style="173" width="18.29"/>
    <col collapsed="false" customWidth="true" hidden="false" outlineLevel="0" max="15875" min="15875" style="173" width="64.85"/>
    <col collapsed="false" customWidth="false" hidden="false" outlineLevel="0" max="15879" min="15876" style="173" width="9.14"/>
    <col collapsed="false" customWidth="true" hidden="false" outlineLevel="0" max="15880" min="15880" style="173" width="14.86"/>
    <col collapsed="false" customWidth="false" hidden="false" outlineLevel="0" max="16124" min="15881" style="173" width="9.14"/>
    <col collapsed="false" customWidth="true" hidden="false" outlineLevel="0" max="16125" min="16125" style="173" width="37.71"/>
    <col collapsed="false" customWidth="false" hidden="false" outlineLevel="0" max="16126" min="16126" style="173" width="9.14"/>
    <col collapsed="false" customWidth="true" hidden="false" outlineLevel="0" max="16127" min="16127" style="173" width="12.86"/>
    <col collapsed="false" customWidth="true" hidden="true" outlineLevel="0" max="16129" min="16128" style="173" width="11.53"/>
    <col collapsed="false" customWidth="true" hidden="false" outlineLevel="0" max="16130" min="16130" style="173" width="18.29"/>
    <col collapsed="false" customWidth="true" hidden="false" outlineLevel="0" max="16131" min="16131" style="173" width="64.85"/>
    <col collapsed="false" customWidth="false" hidden="false" outlineLevel="0" max="16135" min="16132" style="173" width="9.14"/>
    <col collapsed="false" customWidth="true" hidden="false" outlineLevel="0" max="16136" min="16136" style="173" width="14.86"/>
    <col collapsed="false" customWidth="false" hidden="false" outlineLevel="0" max="16384" min="16137" style="173" width="9.14"/>
  </cols>
  <sheetData>
    <row r="1" customFormat="false" ht="18.75" hidden="false" customHeight="false" outlineLevel="0" collapsed="false">
      <c r="L1" s="4" t="s">
        <v>0</v>
      </c>
    </row>
    <row r="2" customFormat="false" ht="18.75" hidden="false" customHeight="false" outlineLevel="0" collapsed="false">
      <c r="L2" s="6" t="s">
        <v>1</v>
      </c>
    </row>
    <row r="3" customFormat="false" ht="18.75" hidden="false" customHeight="false" outlineLevel="0" collapsed="false">
      <c r="L3" s="6" t="s">
        <v>2</v>
      </c>
    </row>
    <row r="4" customFormat="false" ht="18.75" hidden="false" customHeight="false" outlineLevel="0" collapsed="false">
      <c r="K4" s="6"/>
    </row>
    <row r="5" customFormat="false" ht="18.75" hidden="false" customHeight="false" outlineLevel="0" collapsed="false">
      <c r="A5" s="8" t="str">
        <f aca="false">'5. анализ эконом эфф'!A5:AR5</f>
        <v>Год раскрытия информации: 2025 год</v>
      </c>
      <c r="B5" s="8"/>
      <c r="C5" s="8"/>
      <c r="D5" s="8"/>
      <c r="E5" s="8"/>
      <c r="F5" s="8"/>
      <c r="G5" s="8"/>
      <c r="H5" s="8"/>
      <c r="I5" s="8"/>
      <c r="J5" s="8"/>
      <c r="K5" s="8"/>
      <c r="L5" s="8"/>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customFormat="false" ht="18.75" hidden="false" customHeight="false" outlineLevel="0" collapsed="false">
      <c r="A6" s="174"/>
      <c r="B6" s="174"/>
      <c r="C6" s="174"/>
      <c r="D6" s="174"/>
      <c r="E6" s="174"/>
      <c r="F6" s="174"/>
      <c r="G6" s="174"/>
      <c r="H6" s="174"/>
      <c r="I6" s="174"/>
      <c r="J6" s="174"/>
      <c r="K6" s="6"/>
      <c r="L6" s="174"/>
    </row>
    <row r="7" customFormat="false" ht="18.75" hidden="false" customHeight="false" outlineLevel="0" collapsed="false">
      <c r="A7" s="12" t="s">
        <v>4</v>
      </c>
      <c r="B7" s="12"/>
      <c r="C7" s="12"/>
      <c r="D7" s="12"/>
      <c r="E7" s="12"/>
      <c r="F7" s="12"/>
      <c r="G7" s="12"/>
      <c r="H7" s="12"/>
      <c r="I7" s="12"/>
      <c r="J7" s="12"/>
      <c r="K7" s="12"/>
      <c r="L7" s="12"/>
    </row>
    <row r="8" customFormat="false" ht="18.75" hidden="false" customHeight="false" outlineLevel="0" collapsed="false">
      <c r="A8" s="12"/>
      <c r="B8" s="12"/>
      <c r="C8" s="12"/>
      <c r="D8" s="12"/>
      <c r="E8" s="12"/>
      <c r="F8" s="12"/>
      <c r="G8" s="12"/>
      <c r="H8" s="12"/>
      <c r="I8" s="12"/>
      <c r="J8" s="12"/>
      <c r="K8" s="12"/>
      <c r="L8" s="12"/>
    </row>
    <row r="9" customFormat="false" ht="18.75" hidden="false" customHeight="false" outlineLevel="0" collapsed="false">
      <c r="A9" s="46" t="str">
        <f aca="false">'5. анализ эконом эфф'!A9:AR9</f>
        <v>Акционерное общество "Южные электрические сети Камчатки"</v>
      </c>
      <c r="B9" s="46"/>
      <c r="C9" s="46"/>
      <c r="D9" s="46"/>
      <c r="E9" s="46"/>
      <c r="F9" s="46"/>
      <c r="G9" s="46"/>
      <c r="H9" s="46"/>
      <c r="I9" s="46"/>
      <c r="J9" s="46"/>
      <c r="K9" s="46"/>
      <c r="L9" s="46"/>
    </row>
    <row r="10" customFormat="false" ht="18.75" hidden="false" customHeight="false" outlineLevel="0" collapsed="false">
      <c r="A10" s="17" t="s">
        <v>6</v>
      </c>
      <c r="B10" s="17"/>
      <c r="C10" s="17"/>
      <c r="D10" s="17"/>
      <c r="E10" s="17"/>
      <c r="F10" s="17"/>
      <c r="G10" s="17"/>
      <c r="H10" s="17"/>
      <c r="I10" s="17"/>
      <c r="J10" s="17"/>
      <c r="K10" s="17"/>
      <c r="L10" s="17"/>
    </row>
    <row r="11" customFormat="false" ht="18.75" hidden="false" customHeight="false" outlineLevel="0" collapsed="false">
      <c r="A11" s="12"/>
      <c r="B11" s="12"/>
      <c r="C11" s="12"/>
      <c r="D11" s="12"/>
      <c r="E11" s="12"/>
      <c r="F11" s="12"/>
      <c r="G11" s="12"/>
      <c r="H11" s="12"/>
      <c r="I11" s="12"/>
      <c r="J11" s="12"/>
      <c r="K11" s="12"/>
      <c r="L11" s="12"/>
    </row>
    <row r="12" customFormat="false" ht="18.75" hidden="false" customHeight="false" outlineLevel="0" collapsed="false">
      <c r="A12" s="12" t="str">
        <f aca="false">'5. анализ эконом эфф'!A12:AR12</f>
        <v>G_525-33</v>
      </c>
      <c r="B12" s="12"/>
      <c r="C12" s="12"/>
      <c r="D12" s="12"/>
      <c r="E12" s="12"/>
      <c r="F12" s="12"/>
      <c r="G12" s="12"/>
      <c r="H12" s="12"/>
      <c r="I12" s="12"/>
      <c r="J12" s="12"/>
      <c r="K12" s="12"/>
      <c r="L12" s="12"/>
    </row>
    <row r="13" customFormat="false" ht="18.75" hidden="false" customHeight="false" outlineLevel="0" collapsed="false">
      <c r="A13" s="17" t="s">
        <v>8</v>
      </c>
      <c r="B13" s="17"/>
      <c r="C13" s="17"/>
      <c r="D13" s="17"/>
      <c r="E13" s="17"/>
      <c r="F13" s="17"/>
      <c r="G13" s="17"/>
      <c r="H13" s="17"/>
      <c r="I13" s="17"/>
      <c r="J13" s="17"/>
      <c r="K13" s="17"/>
      <c r="L13" s="17"/>
    </row>
    <row r="14" customFormat="false" ht="18.75" hidden="false" customHeight="false" outlineLevel="0" collapsed="false">
      <c r="A14" s="20"/>
      <c r="B14" s="20"/>
      <c r="C14" s="20"/>
      <c r="D14" s="20"/>
      <c r="E14" s="20"/>
      <c r="F14" s="20"/>
      <c r="G14" s="20"/>
      <c r="H14" s="20"/>
      <c r="I14" s="20"/>
      <c r="J14" s="20"/>
      <c r="K14" s="20"/>
      <c r="L14" s="20"/>
    </row>
    <row r="15" customFormat="false" ht="18.75" hidden="false" customHeight="false" outlineLevel="0" collapsed="false">
      <c r="A15" s="46" t="str">
        <f aca="false">'5. анализ эконом эфф'!A15:AR15</f>
        <v>Техническое перевооружение ДЭС-11 с. Тигиль с заменой ДГ мощностью 0.8 МВт на новый ДГ мощностью 1 МВт</v>
      </c>
      <c r="B15" s="46"/>
      <c r="C15" s="46"/>
      <c r="D15" s="46"/>
      <c r="E15" s="46"/>
      <c r="F15" s="46"/>
      <c r="G15" s="46"/>
      <c r="H15" s="46"/>
      <c r="I15" s="46"/>
      <c r="J15" s="46"/>
      <c r="K15" s="46"/>
      <c r="L15" s="46"/>
    </row>
    <row r="16" customFormat="false" ht="18.75" hidden="false" customHeight="false" outlineLevel="0" collapsed="false">
      <c r="A16" s="17" t="s">
        <v>10</v>
      </c>
      <c r="B16" s="17"/>
      <c r="C16" s="17"/>
      <c r="D16" s="17"/>
      <c r="E16" s="17"/>
      <c r="F16" s="17"/>
      <c r="G16" s="17"/>
      <c r="H16" s="17"/>
      <c r="I16" s="17"/>
      <c r="J16" s="17"/>
      <c r="K16" s="17"/>
      <c r="L16" s="17"/>
    </row>
    <row r="17" customFormat="false" ht="15.75" hidden="false" customHeight="true" outlineLevel="0" collapsed="false">
      <c r="A17" s="174"/>
      <c r="B17" s="174"/>
      <c r="C17" s="174"/>
      <c r="D17" s="174"/>
      <c r="E17" s="174"/>
      <c r="F17" s="174"/>
      <c r="G17" s="174"/>
      <c r="H17" s="174"/>
      <c r="I17" s="174"/>
      <c r="J17" s="174"/>
      <c r="K17" s="174"/>
      <c r="L17" s="175"/>
    </row>
    <row r="18" customFormat="false" ht="15.75" hidden="false" customHeight="false" outlineLevel="0" collapsed="false">
      <c r="K18" s="176"/>
    </row>
    <row r="19" customFormat="false" ht="15.75" hidden="false" customHeight="true" outlineLevel="0" collapsed="false">
      <c r="A19" s="177" t="s">
        <v>312</v>
      </c>
      <c r="B19" s="177"/>
      <c r="C19" s="177"/>
      <c r="D19" s="177"/>
      <c r="E19" s="177"/>
      <c r="F19" s="177"/>
      <c r="G19" s="177"/>
      <c r="H19" s="177"/>
      <c r="I19" s="177"/>
      <c r="J19" s="177"/>
      <c r="K19" s="177"/>
      <c r="L19" s="177"/>
    </row>
    <row r="20" customFormat="false" ht="30" hidden="false" customHeight="true" outlineLevel="0" collapsed="false">
      <c r="A20" s="178"/>
      <c r="B20" s="178"/>
      <c r="C20" s="178"/>
      <c r="D20" s="178"/>
      <c r="E20" s="178"/>
      <c r="F20" s="178"/>
      <c r="G20" s="178"/>
      <c r="H20" s="178"/>
      <c r="I20" s="178"/>
      <c r="J20" s="178"/>
      <c r="K20" s="178"/>
      <c r="L20" s="178"/>
    </row>
    <row r="21" customFormat="false" ht="28.5" hidden="false" customHeight="true" outlineLevel="0" collapsed="false">
      <c r="A21" s="179" t="s">
        <v>313</v>
      </c>
      <c r="B21" s="179" t="s">
        <v>314</v>
      </c>
      <c r="C21" s="180" t="s">
        <v>315</v>
      </c>
      <c r="D21" s="180"/>
      <c r="E21" s="180"/>
      <c r="F21" s="180"/>
      <c r="G21" s="180"/>
      <c r="H21" s="180"/>
      <c r="I21" s="181" t="s">
        <v>316</v>
      </c>
      <c r="J21" s="181" t="s">
        <v>317</v>
      </c>
      <c r="K21" s="179" t="s">
        <v>318</v>
      </c>
      <c r="L21" s="182" t="s">
        <v>319</v>
      </c>
    </row>
    <row r="22" customFormat="false" ht="58.5" hidden="false" customHeight="true" outlineLevel="0" collapsed="false">
      <c r="A22" s="179"/>
      <c r="B22" s="179"/>
      <c r="C22" s="183" t="s">
        <v>320</v>
      </c>
      <c r="D22" s="183"/>
      <c r="E22" s="184"/>
      <c r="F22" s="185"/>
      <c r="G22" s="183" t="s">
        <v>321</v>
      </c>
      <c r="H22" s="183"/>
      <c r="I22" s="181"/>
      <c r="J22" s="181"/>
      <c r="K22" s="179"/>
      <c r="L22" s="182"/>
    </row>
    <row r="23" customFormat="false" ht="47.25" hidden="false" customHeight="false" outlineLevel="0" collapsed="false">
      <c r="A23" s="179"/>
      <c r="B23" s="179"/>
      <c r="C23" s="186" t="s">
        <v>322</v>
      </c>
      <c r="D23" s="186" t="s">
        <v>323</v>
      </c>
      <c r="E23" s="186" t="s">
        <v>322</v>
      </c>
      <c r="F23" s="186" t="s">
        <v>323</v>
      </c>
      <c r="G23" s="186" t="s">
        <v>322</v>
      </c>
      <c r="H23" s="186" t="s">
        <v>323</v>
      </c>
      <c r="I23" s="181"/>
      <c r="J23" s="181"/>
      <c r="K23" s="179"/>
      <c r="L23" s="182"/>
    </row>
    <row r="24" customFormat="false" ht="15.75" hidden="false" customHeight="false" outlineLevel="0" collapsed="false">
      <c r="A24" s="179" t="n">
        <v>1</v>
      </c>
      <c r="B24" s="179" t="n">
        <v>2</v>
      </c>
      <c r="C24" s="186" t="n">
        <v>3</v>
      </c>
      <c r="D24" s="186" t="n">
        <v>4</v>
      </c>
      <c r="E24" s="186" t="n">
        <v>5</v>
      </c>
      <c r="F24" s="186" t="n">
        <v>6</v>
      </c>
      <c r="G24" s="186" t="n">
        <v>7</v>
      </c>
      <c r="H24" s="186" t="n">
        <v>8</v>
      </c>
      <c r="I24" s="186" t="n">
        <v>9</v>
      </c>
      <c r="J24" s="186" t="n">
        <v>10</v>
      </c>
      <c r="K24" s="186" t="n">
        <v>11</v>
      </c>
      <c r="L24" s="186" t="n">
        <v>12</v>
      </c>
    </row>
    <row r="25" customFormat="false" ht="27.35" hidden="false" customHeight="false" outlineLevel="0" collapsed="false">
      <c r="A25" s="187" t="n">
        <v>1</v>
      </c>
      <c r="B25" s="188" t="s">
        <v>324</v>
      </c>
      <c r="C25" s="189" t="s">
        <v>50</v>
      </c>
      <c r="D25" s="189" t="s">
        <v>50</v>
      </c>
      <c r="E25" s="190" t="s">
        <v>23</v>
      </c>
      <c r="F25" s="190" t="s">
        <v>23</v>
      </c>
      <c r="G25" s="189" t="s">
        <v>50</v>
      </c>
      <c r="H25" s="189" t="s">
        <v>50</v>
      </c>
      <c r="I25" s="191" t="n">
        <v>0</v>
      </c>
      <c r="J25" s="191" t="n">
        <v>0</v>
      </c>
      <c r="K25" s="191" t="n">
        <v>0</v>
      </c>
      <c r="L25" s="191" t="n">
        <v>0</v>
      </c>
    </row>
    <row r="26" customFormat="false" ht="21.75" hidden="false" customHeight="true" outlineLevel="0" collapsed="false">
      <c r="A26" s="187" t="s">
        <v>325</v>
      </c>
      <c r="B26" s="192" t="s">
        <v>326</v>
      </c>
      <c r="C26" s="189" t="s">
        <v>50</v>
      </c>
      <c r="D26" s="189" t="s">
        <v>50</v>
      </c>
      <c r="E26" s="190" t="s">
        <v>23</v>
      </c>
      <c r="F26" s="190" t="s">
        <v>23</v>
      </c>
      <c r="G26" s="189" t="s">
        <v>50</v>
      </c>
      <c r="H26" s="189" t="s">
        <v>50</v>
      </c>
      <c r="I26" s="191" t="n">
        <v>0</v>
      </c>
      <c r="J26" s="191" t="n">
        <v>0</v>
      </c>
      <c r="K26" s="191" t="n">
        <v>0</v>
      </c>
      <c r="L26" s="191" t="n">
        <v>0</v>
      </c>
    </row>
    <row r="27" s="193" customFormat="true" ht="39" hidden="false" customHeight="true" outlineLevel="0" collapsed="false">
      <c r="A27" s="187" t="s">
        <v>327</v>
      </c>
      <c r="B27" s="192" t="s">
        <v>328</v>
      </c>
      <c r="C27" s="189" t="s">
        <v>50</v>
      </c>
      <c r="D27" s="189" t="s">
        <v>50</v>
      </c>
      <c r="E27" s="190" t="s">
        <v>23</v>
      </c>
      <c r="F27" s="190" t="s">
        <v>23</v>
      </c>
      <c r="G27" s="189" t="s">
        <v>50</v>
      </c>
      <c r="H27" s="189" t="s">
        <v>50</v>
      </c>
      <c r="I27" s="191" t="n">
        <v>0</v>
      </c>
      <c r="J27" s="191" t="n">
        <v>0</v>
      </c>
      <c r="K27" s="191" t="n">
        <v>0</v>
      </c>
      <c r="L27" s="191" t="n">
        <v>0</v>
      </c>
    </row>
    <row r="28" s="193" customFormat="true" ht="70.5" hidden="false" customHeight="true" outlineLevel="0" collapsed="false">
      <c r="A28" s="187" t="s">
        <v>329</v>
      </c>
      <c r="B28" s="192" t="s">
        <v>330</v>
      </c>
      <c r="C28" s="189" t="s">
        <v>50</v>
      </c>
      <c r="D28" s="189" t="s">
        <v>50</v>
      </c>
      <c r="E28" s="190" t="s">
        <v>23</v>
      </c>
      <c r="F28" s="190" t="s">
        <v>23</v>
      </c>
      <c r="G28" s="189" t="s">
        <v>50</v>
      </c>
      <c r="H28" s="189" t="s">
        <v>50</v>
      </c>
      <c r="I28" s="191" t="n">
        <v>0</v>
      </c>
      <c r="J28" s="191" t="n">
        <v>0</v>
      </c>
      <c r="K28" s="191" t="n">
        <v>0</v>
      </c>
      <c r="L28" s="191" t="n">
        <v>0</v>
      </c>
    </row>
    <row r="29" s="193" customFormat="true" ht="54" hidden="false" customHeight="true" outlineLevel="0" collapsed="false">
      <c r="A29" s="187" t="s">
        <v>331</v>
      </c>
      <c r="B29" s="192" t="s">
        <v>332</v>
      </c>
      <c r="C29" s="189" t="s">
        <v>50</v>
      </c>
      <c r="D29" s="189" t="s">
        <v>50</v>
      </c>
      <c r="E29" s="190" t="s">
        <v>23</v>
      </c>
      <c r="F29" s="190" t="s">
        <v>23</v>
      </c>
      <c r="G29" s="189" t="s">
        <v>50</v>
      </c>
      <c r="H29" s="189" t="s">
        <v>50</v>
      </c>
      <c r="I29" s="191" t="n">
        <v>0</v>
      </c>
      <c r="J29" s="191" t="n">
        <v>0</v>
      </c>
      <c r="K29" s="191" t="n">
        <v>0</v>
      </c>
      <c r="L29" s="191" t="n">
        <v>0</v>
      </c>
    </row>
    <row r="30" s="193" customFormat="true" ht="42" hidden="false" customHeight="true" outlineLevel="0" collapsed="false">
      <c r="A30" s="187" t="s">
        <v>333</v>
      </c>
      <c r="B30" s="192" t="s">
        <v>334</v>
      </c>
      <c r="C30" s="189" t="s">
        <v>50</v>
      </c>
      <c r="D30" s="189" t="s">
        <v>50</v>
      </c>
      <c r="E30" s="190" t="s">
        <v>23</v>
      </c>
      <c r="F30" s="190" t="s">
        <v>23</v>
      </c>
      <c r="G30" s="189" t="s">
        <v>50</v>
      </c>
      <c r="H30" s="189" t="s">
        <v>50</v>
      </c>
      <c r="I30" s="191" t="n">
        <v>0</v>
      </c>
      <c r="J30" s="191" t="n">
        <v>0</v>
      </c>
      <c r="K30" s="191" t="n">
        <v>0</v>
      </c>
      <c r="L30" s="191" t="n">
        <v>0</v>
      </c>
    </row>
    <row r="31" s="193" customFormat="true" ht="37.5" hidden="false" customHeight="true" outlineLevel="0" collapsed="false">
      <c r="A31" s="187" t="s">
        <v>335</v>
      </c>
      <c r="B31" s="194" t="s">
        <v>336</v>
      </c>
      <c r="C31" s="189" t="n">
        <v>44999</v>
      </c>
      <c r="D31" s="189" t="n">
        <v>45012</v>
      </c>
      <c r="E31" s="190" t="s">
        <v>23</v>
      </c>
      <c r="F31" s="190" t="s">
        <v>23</v>
      </c>
      <c r="G31" s="189" t="n">
        <v>44999</v>
      </c>
      <c r="H31" s="189" t="n">
        <v>45012</v>
      </c>
      <c r="I31" s="191" t="n">
        <v>100</v>
      </c>
      <c r="J31" s="191" t="n">
        <v>0</v>
      </c>
      <c r="K31" s="191" t="n">
        <v>0</v>
      </c>
      <c r="L31" s="191" t="n">
        <v>0</v>
      </c>
    </row>
    <row r="32" s="193" customFormat="true" ht="27.35" hidden="false" customHeight="false" outlineLevel="0" collapsed="false">
      <c r="A32" s="187" t="s">
        <v>337</v>
      </c>
      <c r="B32" s="194" t="s">
        <v>338</v>
      </c>
      <c r="C32" s="195" t="n">
        <v>45229</v>
      </c>
      <c r="D32" s="195" t="n">
        <f aca="false">C32+90+90</f>
        <v>45409</v>
      </c>
      <c r="E32" s="190" t="s">
        <v>23</v>
      </c>
      <c r="F32" s="190" t="s">
        <v>23</v>
      </c>
      <c r="G32" s="196" t="n">
        <v>45615</v>
      </c>
      <c r="H32" s="196" t="n">
        <v>45623</v>
      </c>
      <c r="I32" s="197" t="n">
        <v>100</v>
      </c>
      <c r="J32" s="197" t="n">
        <v>100</v>
      </c>
      <c r="K32" s="191" t="n">
        <v>0</v>
      </c>
      <c r="L32" s="191" t="n">
        <v>0</v>
      </c>
    </row>
    <row r="33" s="193" customFormat="true" ht="37.5" hidden="false" customHeight="true" outlineLevel="0" collapsed="false">
      <c r="A33" s="187" t="s">
        <v>339</v>
      </c>
      <c r="B33" s="194" t="s">
        <v>340</v>
      </c>
      <c r="C33" s="189" t="s">
        <v>50</v>
      </c>
      <c r="D33" s="189" t="s">
        <v>50</v>
      </c>
      <c r="E33" s="190" t="s">
        <v>23</v>
      </c>
      <c r="F33" s="190" t="s">
        <v>23</v>
      </c>
      <c r="G33" s="196" t="s">
        <v>50</v>
      </c>
      <c r="H33" s="196" t="s">
        <v>50</v>
      </c>
      <c r="I33" s="198" t="n">
        <v>0</v>
      </c>
      <c r="J33" s="198" t="n">
        <v>0</v>
      </c>
      <c r="K33" s="191" t="n">
        <v>0</v>
      </c>
      <c r="L33" s="191" t="n">
        <v>0</v>
      </c>
    </row>
    <row r="34" s="193" customFormat="true" ht="47.25" hidden="false" customHeight="true" outlineLevel="0" collapsed="false">
      <c r="A34" s="187" t="s">
        <v>341</v>
      </c>
      <c r="B34" s="194" t="s">
        <v>342</v>
      </c>
      <c r="C34" s="189" t="s">
        <v>50</v>
      </c>
      <c r="D34" s="189" t="s">
        <v>50</v>
      </c>
      <c r="E34" s="190" t="s">
        <v>23</v>
      </c>
      <c r="F34" s="190" t="s">
        <v>23</v>
      </c>
      <c r="G34" s="196" t="s">
        <v>50</v>
      </c>
      <c r="H34" s="196" t="s">
        <v>50</v>
      </c>
      <c r="I34" s="198" t="n">
        <v>0</v>
      </c>
      <c r="J34" s="198" t="n">
        <v>0</v>
      </c>
      <c r="K34" s="191" t="n">
        <v>0</v>
      </c>
      <c r="L34" s="191" t="n">
        <v>0</v>
      </c>
    </row>
    <row r="35" s="193" customFormat="true" ht="49.5" hidden="false" customHeight="true" outlineLevel="0" collapsed="false">
      <c r="A35" s="187" t="s">
        <v>343</v>
      </c>
      <c r="B35" s="194" t="s">
        <v>344</v>
      </c>
      <c r="C35" s="195" t="n">
        <f aca="false">D32</f>
        <v>45409</v>
      </c>
      <c r="D35" s="195" t="n">
        <f aca="false">C35+20</f>
        <v>45429</v>
      </c>
      <c r="E35" s="190" t="s">
        <v>23</v>
      </c>
      <c r="F35" s="190" t="s">
        <v>23</v>
      </c>
      <c r="G35" s="196" t="n">
        <v>45623</v>
      </c>
      <c r="H35" s="196" t="n">
        <v>45650</v>
      </c>
      <c r="I35" s="197" t="n">
        <v>100</v>
      </c>
      <c r="J35" s="197" t="n">
        <v>100</v>
      </c>
      <c r="K35" s="191" t="n">
        <v>0</v>
      </c>
      <c r="L35" s="191" t="n">
        <v>0</v>
      </c>
    </row>
    <row r="36" customFormat="false" ht="37.5" hidden="false" customHeight="true" outlineLevel="0" collapsed="false">
      <c r="A36" s="187" t="s">
        <v>345</v>
      </c>
      <c r="B36" s="194" t="s">
        <v>346</v>
      </c>
      <c r="C36" s="189" t="s">
        <v>50</v>
      </c>
      <c r="D36" s="189" t="s">
        <v>50</v>
      </c>
      <c r="E36" s="190" t="s">
        <v>23</v>
      </c>
      <c r="F36" s="190" t="s">
        <v>23</v>
      </c>
      <c r="G36" s="189" t="s">
        <v>50</v>
      </c>
      <c r="H36" s="189" t="s">
        <v>50</v>
      </c>
      <c r="I36" s="191" t="n">
        <v>0</v>
      </c>
      <c r="J36" s="191" t="n">
        <v>0</v>
      </c>
      <c r="K36" s="191" t="n">
        <v>0</v>
      </c>
      <c r="L36" s="191" t="n">
        <v>0</v>
      </c>
    </row>
    <row r="37" customFormat="false" ht="15.75" hidden="false" customHeight="false" outlineLevel="0" collapsed="false">
      <c r="A37" s="187" t="s">
        <v>347</v>
      </c>
      <c r="B37" s="194" t="s">
        <v>348</v>
      </c>
      <c r="C37" s="189" t="s">
        <v>50</v>
      </c>
      <c r="D37" s="189" t="s">
        <v>50</v>
      </c>
      <c r="E37" s="190" t="s">
        <v>23</v>
      </c>
      <c r="F37" s="190" t="s">
        <v>23</v>
      </c>
      <c r="G37" s="189" t="s">
        <v>50</v>
      </c>
      <c r="H37" s="189" t="s">
        <v>50</v>
      </c>
      <c r="I37" s="191" t="n">
        <v>0</v>
      </c>
      <c r="J37" s="191" t="n">
        <v>0</v>
      </c>
      <c r="K37" s="191" t="n">
        <v>0</v>
      </c>
      <c r="L37" s="191" t="n">
        <v>0</v>
      </c>
    </row>
    <row r="38" customFormat="false" ht="15.75" hidden="false" customHeight="false" outlineLevel="0" collapsed="false">
      <c r="A38" s="187" t="s">
        <v>349</v>
      </c>
      <c r="B38" s="188" t="s">
        <v>350</v>
      </c>
      <c r="C38" s="189" t="s">
        <v>50</v>
      </c>
      <c r="D38" s="189" t="s">
        <v>50</v>
      </c>
      <c r="E38" s="190" t="s">
        <v>23</v>
      </c>
      <c r="F38" s="190" t="s">
        <v>23</v>
      </c>
      <c r="G38" s="189" t="s">
        <v>50</v>
      </c>
      <c r="H38" s="189" t="s">
        <v>50</v>
      </c>
      <c r="I38" s="191" t="n">
        <v>0</v>
      </c>
      <c r="J38" s="191" t="n">
        <v>0</v>
      </c>
      <c r="K38" s="191" t="n">
        <v>0</v>
      </c>
      <c r="L38" s="191" t="n">
        <v>0</v>
      </c>
    </row>
    <row r="39" customFormat="false" ht="54.7" hidden="false" customHeight="false" outlineLevel="0" collapsed="false">
      <c r="A39" s="187" t="n">
        <v>2</v>
      </c>
      <c r="B39" s="194" t="s">
        <v>351</v>
      </c>
      <c r="C39" s="189" t="s">
        <v>50</v>
      </c>
      <c r="D39" s="189" t="s">
        <v>50</v>
      </c>
      <c r="E39" s="190" t="s">
        <v>23</v>
      </c>
      <c r="F39" s="190" t="s">
        <v>23</v>
      </c>
      <c r="G39" s="189" t="s">
        <v>50</v>
      </c>
      <c r="H39" s="189" t="s">
        <v>50</v>
      </c>
      <c r="I39" s="191" t="n">
        <v>0</v>
      </c>
      <c r="J39" s="191" t="n">
        <v>0</v>
      </c>
      <c r="K39" s="191" t="n">
        <v>0</v>
      </c>
      <c r="L39" s="191" t="n">
        <v>0</v>
      </c>
    </row>
    <row r="40" customFormat="false" ht="33.75" hidden="false" customHeight="true" outlineLevel="0" collapsed="false">
      <c r="A40" s="187" t="s">
        <v>352</v>
      </c>
      <c r="B40" s="194" t="s">
        <v>353</v>
      </c>
      <c r="C40" s="195" t="n">
        <f aca="false">D35+60</f>
        <v>45489</v>
      </c>
      <c r="D40" s="195" t="n">
        <f aca="false">C40+65</f>
        <v>45554</v>
      </c>
      <c r="E40" s="190" t="s">
        <v>23</v>
      </c>
      <c r="F40" s="190" t="s">
        <v>23</v>
      </c>
      <c r="G40" s="189" t="s">
        <v>50</v>
      </c>
      <c r="H40" s="189" t="s">
        <v>50</v>
      </c>
      <c r="I40" s="191" t="n">
        <v>0</v>
      </c>
      <c r="J40" s="191" t="n">
        <v>0</v>
      </c>
      <c r="K40" s="191" t="n">
        <v>0</v>
      </c>
      <c r="L40" s="191" t="n">
        <v>0</v>
      </c>
    </row>
    <row r="41" customFormat="false" ht="63" hidden="false" customHeight="true" outlineLevel="0" collapsed="false">
      <c r="A41" s="187" t="s">
        <v>354</v>
      </c>
      <c r="B41" s="188" t="s">
        <v>355</v>
      </c>
      <c r="C41" s="189" t="s">
        <v>50</v>
      </c>
      <c r="D41" s="189" t="s">
        <v>50</v>
      </c>
      <c r="E41" s="190" t="s">
        <v>23</v>
      </c>
      <c r="F41" s="190" t="s">
        <v>23</v>
      </c>
      <c r="G41" s="189" t="s">
        <v>50</v>
      </c>
      <c r="H41" s="189" t="s">
        <v>50</v>
      </c>
      <c r="I41" s="191" t="n">
        <v>0</v>
      </c>
      <c r="J41" s="191" t="n">
        <v>0</v>
      </c>
      <c r="K41" s="191" t="n">
        <v>0</v>
      </c>
      <c r="L41" s="191" t="n">
        <v>0</v>
      </c>
    </row>
    <row r="42" customFormat="false" ht="58.5" hidden="false" customHeight="true" outlineLevel="0" collapsed="false">
      <c r="A42" s="187" t="n">
        <v>3</v>
      </c>
      <c r="B42" s="194" t="s">
        <v>356</v>
      </c>
      <c r="C42" s="189" t="s">
        <v>50</v>
      </c>
      <c r="D42" s="189" t="s">
        <v>50</v>
      </c>
      <c r="E42" s="190" t="s">
        <v>23</v>
      </c>
      <c r="F42" s="190" t="s">
        <v>23</v>
      </c>
      <c r="G42" s="189" t="s">
        <v>50</v>
      </c>
      <c r="H42" s="189" t="s">
        <v>50</v>
      </c>
      <c r="I42" s="191" t="n">
        <v>0</v>
      </c>
      <c r="J42" s="191" t="n">
        <v>0</v>
      </c>
      <c r="K42" s="191" t="n">
        <v>0</v>
      </c>
      <c r="L42" s="191" t="n">
        <v>0</v>
      </c>
    </row>
    <row r="43" customFormat="false" ht="34.5" hidden="false" customHeight="true" outlineLevel="0" collapsed="false">
      <c r="A43" s="187" t="s">
        <v>357</v>
      </c>
      <c r="B43" s="194" t="s">
        <v>358</v>
      </c>
      <c r="C43" s="195" t="n">
        <f aca="false">D40</f>
        <v>45554</v>
      </c>
      <c r="D43" s="195" t="n">
        <f aca="false">C43+360</f>
        <v>45914</v>
      </c>
      <c r="E43" s="190" t="s">
        <v>23</v>
      </c>
      <c r="F43" s="190" t="s">
        <v>23</v>
      </c>
      <c r="G43" s="189" t="s">
        <v>50</v>
      </c>
      <c r="H43" s="189" t="s">
        <v>50</v>
      </c>
      <c r="I43" s="191" t="n">
        <v>0</v>
      </c>
      <c r="J43" s="191" t="n">
        <v>0</v>
      </c>
      <c r="K43" s="191" t="n">
        <v>0</v>
      </c>
      <c r="L43" s="191" t="n">
        <v>0</v>
      </c>
    </row>
    <row r="44" customFormat="false" ht="24.75" hidden="false" customHeight="true" outlineLevel="0" collapsed="false">
      <c r="A44" s="187" t="s">
        <v>359</v>
      </c>
      <c r="B44" s="194" t="s">
        <v>360</v>
      </c>
      <c r="C44" s="195" t="n">
        <f aca="false">D43+110</f>
        <v>46024</v>
      </c>
      <c r="D44" s="195" t="n">
        <f aca="false">C44+60</f>
        <v>46084</v>
      </c>
      <c r="E44" s="190" t="s">
        <v>23</v>
      </c>
      <c r="F44" s="190" t="s">
        <v>23</v>
      </c>
      <c r="G44" s="189" t="s">
        <v>50</v>
      </c>
      <c r="H44" s="189" t="s">
        <v>50</v>
      </c>
      <c r="I44" s="191" t="n">
        <v>0</v>
      </c>
      <c r="J44" s="191" t="n">
        <v>0</v>
      </c>
      <c r="K44" s="191" t="n">
        <v>0</v>
      </c>
      <c r="L44" s="191" t="n">
        <v>0</v>
      </c>
    </row>
    <row r="45" customFormat="false" ht="90.75" hidden="false" customHeight="true" outlineLevel="0" collapsed="false">
      <c r="A45" s="187" t="s">
        <v>361</v>
      </c>
      <c r="B45" s="194" t="s">
        <v>362</v>
      </c>
      <c r="C45" s="189" t="s">
        <v>50</v>
      </c>
      <c r="D45" s="189" t="s">
        <v>50</v>
      </c>
      <c r="E45" s="190" t="s">
        <v>23</v>
      </c>
      <c r="F45" s="190" t="s">
        <v>23</v>
      </c>
      <c r="G45" s="189" t="s">
        <v>50</v>
      </c>
      <c r="H45" s="189" t="s">
        <v>50</v>
      </c>
      <c r="I45" s="191" t="n">
        <v>0</v>
      </c>
      <c r="J45" s="191" t="n">
        <v>0</v>
      </c>
      <c r="K45" s="191" t="n">
        <v>0</v>
      </c>
      <c r="L45" s="191" t="n">
        <v>0</v>
      </c>
    </row>
    <row r="46" customFormat="false" ht="167.25" hidden="false" customHeight="true" outlineLevel="0" collapsed="false">
      <c r="A46" s="187" t="s">
        <v>363</v>
      </c>
      <c r="B46" s="194" t="s">
        <v>364</v>
      </c>
      <c r="C46" s="189" t="s">
        <v>50</v>
      </c>
      <c r="D46" s="189" t="s">
        <v>50</v>
      </c>
      <c r="E46" s="190" t="s">
        <v>23</v>
      </c>
      <c r="F46" s="190" t="s">
        <v>23</v>
      </c>
      <c r="G46" s="189" t="s">
        <v>50</v>
      </c>
      <c r="H46" s="189" t="s">
        <v>50</v>
      </c>
      <c r="I46" s="191" t="n">
        <v>0</v>
      </c>
      <c r="J46" s="191" t="n">
        <v>0</v>
      </c>
      <c r="K46" s="191" t="n">
        <v>0</v>
      </c>
      <c r="L46" s="191" t="n">
        <v>0</v>
      </c>
    </row>
    <row r="47" customFormat="false" ht="30.75" hidden="false" customHeight="true" outlineLevel="0" collapsed="false">
      <c r="A47" s="187" t="s">
        <v>365</v>
      </c>
      <c r="B47" s="194" t="s">
        <v>366</v>
      </c>
      <c r="C47" s="195" t="n">
        <f aca="false">D44</f>
        <v>46084</v>
      </c>
      <c r="D47" s="195" t="n">
        <f aca="false">C47+60</f>
        <v>46144</v>
      </c>
      <c r="E47" s="190" t="s">
        <v>23</v>
      </c>
      <c r="F47" s="190" t="s">
        <v>23</v>
      </c>
      <c r="G47" s="189" t="s">
        <v>50</v>
      </c>
      <c r="H47" s="189" t="s">
        <v>50</v>
      </c>
      <c r="I47" s="191" t="n">
        <v>0</v>
      </c>
      <c r="J47" s="191" t="n">
        <v>0</v>
      </c>
      <c r="K47" s="191" t="n">
        <v>0</v>
      </c>
      <c r="L47" s="191" t="n">
        <v>0</v>
      </c>
    </row>
    <row r="48" customFormat="false" ht="37.5" hidden="false" customHeight="true" outlineLevel="0" collapsed="false">
      <c r="A48" s="187" t="s">
        <v>367</v>
      </c>
      <c r="B48" s="188" t="s">
        <v>368</v>
      </c>
      <c r="C48" s="195" t="s">
        <v>50</v>
      </c>
      <c r="D48" s="195" t="s">
        <v>50</v>
      </c>
      <c r="E48" s="190" t="s">
        <v>23</v>
      </c>
      <c r="F48" s="190" t="s">
        <v>23</v>
      </c>
      <c r="G48" s="189" t="s">
        <v>50</v>
      </c>
      <c r="H48" s="189" t="s">
        <v>50</v>
      </c>
      <c r="I48" s="191" t="n">
        <v>0</v>
      </c>
      <c r="J48" s="191" t="n">
        <v>0</v>
      </c>
      <c r="K48" s="191" t="n">
        <v>0</v>
      </c>
      <c r="L48" s="191" t="n">
        <v>0</v>
      </c>
    </row>
    <row r="49" customFormat="false" ht="35.25" hidden="false" customHeight="true" outlineLevel="0" collapsed="false">
      <c r="A49" s="187" t="n">
        <v>4</v>
      </c>
      <c r="B49" s="194" t="s">
        <v>369</v>
      </c>
      <c r="C49" s="195" t="n">
        <f aca="false">D47</f>
        <v>46144</v>
      </c>
      <c r="D49" s="195" t="n">
        <f aca="false">C49+30</f>
        <v>46174</v>
      </c>
      <c r="E49" s="190" t="s">
        <v>23</v>
      </c>
      <c r="F49" s="190" t="s">
        <v>23</v>
      </c>
      <c r="G49" s="189" t="s">
        <v>50</v>
      </c>
      <c r="H49" s="189" t="s">
        <v>50</v>
      </c>
      <c r="I49" s="191" t="n">
        <v>0</v>
      </c>
      <c r="J49" s="191" t="n">
        <v>0</v>
      </c>
      <c r="K49" s="191" t="n">
        <v>0</v>
      </c>
      <c r="L49" s="191" t="n">
        <v>0</v>
      </c>
    </row>
    <row r="50" customFormat="false" ht="86.25" hidden="false" customHeight="true" outlineLevel="0" collapsed="false">
      <c r="A50" s="187" t="s">
        <v>370</v>
      </c>
      <c r="B50" s="194" t="s">
        <v>371</v>
      </c>
      <c r="C50" s="189" t="s">
        <v>50</v>
      </c>
      <c r="D50" s="189" t="s">
        <v>50</v>
      </c>
      <c r="E50" s="190" t="s">
        <v>23</v>
      </c>
      <c r="F50" s="190" t="s">
        <v>23</v>
      </c>
      <c r="G50" s="189" t="s">
        <v>50</v>
      </c>
      <c r="H50" s="189" t="s">
        <v>50</v>
      </c>
      <c r="I50" s="191" t="n">
        <v>0</v>
      </c>
      <c r="J50" s="191" t="n">
        <v>0</v>
      </c>
      <c r="K50" s="191" t="n">
        <v>0</v>
      </c>
      <c r="L50" s="191" t="n">
        <v>0</v>
      </c>
    </row>
    <row r="51" customFormat="false" ht="77.25" hidden="false" customHeight="true" outlineLevel="0" collapsed="false">
      <c r="A51" s="187" t="s">
        <v>372</v>
      </c>
      <c r="B51" s="194" t="s">
        <v>373</v>
      </c>
      <c r="C51" s="189" t="s">
        <v>50</v>
      </c>
      <c r="D51" s="189" t="s">
        <v>50</v>
      </c>
      <c r="E51" s="190" t="s">
        <v>23</v>
      </c>
      <c r="F51" s="190" t="s">
        <v>23</v>
      </c>
      <c r="G51" s="189" t="s">
        <v>50</v>
      </c>
      <c r="H51" s="189" t="s">
        <v>50</v>
      </c>
      <c r="I51" s="191" t="n">
        <v>0</v>
      </c>
      <c r="J51" s="191" t="n">
        <v>0</v>
      </c>
      <c r="K51" s="191" t="n">
        <v>0</v>
      </c>
      <c r="L51" s="191" t="n">
        <v>0</v>
      </c>
    </row>
    <row r="52" customFormat="false" ht="71.25" hidden="false" customHeight="true" outlineLevel="0" collapsed="false">
      <c r="A52" s="187" t="s">
        <v>374</v>
      </c>
      <c r="B52" s="194" t="s">
        <v>375</v>
      </c>
      <c r="C52" s="189" t="s">
        <v>50</v>
      </c>
      <c r="D52" s="189" t="s">
        <v>50</v>
      </c>
      <c r="E52" s="190" t="s">
        <v>23</v>
      </c>
      <c r="F52" s="190" t="s">
        <v>23</v>
      </c>
      <c r="G52" s="189" t="s">
        <v>50</v>
      </c>
      <c r="H52" s="189" t="s">
        <v>50</v>
      </c>
      <c r="I52" s="191" t="n">
        <v>0</v>
      </c>
      <c r="J52" s="191" t="n">
        <v>0</v>
      </c>
      <c r="K52" s="191" t="n">
        <v>0</v>
      </c>
      <c r="L52" s="191" t="n">
        <v>0</v>
      </c>
    </row>
    <row r="53" customFormat="false" ht="48" hidden="false" customHeight="true" outlineLevel="0" collapsed="false">
      <c r="A53" s="187" t="s">
        <v>376</v>
      </c>
      <c r="B53" s="199" t="s">
        <v>377</v>
      </c>
      <c r="C53" s="195" t="n">
        <f aca="false">D49</f>
        <v>46174</v>
      </c>
      <c r="D53" s="195" t="n">
        <f aca="false">C53+20</f>
        <v>46194</v>
      </c>
      <c r="E53" s="190" t="s">
        <v>23</v>
      </c>
      <c r="F53" s="190" t="s">
        <v>23</v>
      </c>
      <c r="G53" s="189" t="s">
        <v>50</v>
      </c>
      <c r="H53" s="189" t="s">
        <v>50</v>
      </c>
      <c r="I53" s="191" t="n">
        <v>0</v>
      </c>
      <c r="J53" s="191" t="n">
        <v>0</v>
      </c>
      <c r="K53" s="191" t="n">
        <v>0</v>
      </c>
      <c r="L53" s="191" t="n">
        <v>0</v>
      </c>
    </row>
    <row r="54" customFormat="false" ht="46.5" hidden="false" customHeight="true" outlineLevel="0" collapsed="false">
      <c r="A54" s="187" t="s">
        <v>378</v>
      </c>
      <c r="B54" s="194" t="s">
        <v>379</v>
      </c>
      <c r="C54" s="189" t="s">
        <v>50</v>
      </c>
      <c r="D54" s="189" t="s">
        <v>50</v>
      </c>
      <c r="E54" s="190" t="s">
        <v>23</v>
      </c>
      <c r="F54" s="190" t="s">
        <v>23</v>
      </c>
      <c r="G54" s="189" t="s">
        <v>50</v>
      </c>
      <c r="H54" s="189" t="s">
        <v>50</v>
      </c>
      <c r="I54" s="191" t="n">
        <v>0</v>
      </c>
      <c r="J54" s="191" t="n">
        <v>0</v>
      </c>
      <c r="K54" s="191" t="n">
        <v>0</v>
      </c>
      <c r="L54" s="191" t="n">
        <v>0</v>
      </c>
    </row>
  </sheetData>
  <mergeCells count="22">
    <mergeCell ref="A5:L5"/>
    <mergeCell ref="A7:L7"/>
    <mergeCell ref="A8:L8"/>
    <mergeCell ref="A9:L9"/>
    <mergeCell ref="A10:L10"/>
    <mergeCell ref="A11:L11"/>
    <mergeCell ref="A12:L12"/>
    <mergeCell ref="A13:L13"/>
    <mergeCell ref="A14:L14"/>
    <mergeCell ref="A15:L15"/>
    <mergeCell ref="A16:L16"/>
    <mergeCell ref="A19:L19"/>
    <mergeCell ref="A20:L20"/>
    <mergeCell ref="A21:A23"/>
    <mergeCell ref="B21:B23"/>
    <mergeCell ref="C21:H21"/>
    <mergeCell ref="I21:I23"/>
    <mergeCell ref="J21:J23"/>
    <mergeCell ref="K21:K23"/>
    <mergeCell ref="L21:L23"/>
    <mergeCell ref="C22:D22"/>
    <mergeCell ref="G22:H2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TotalTime>
  <Application>AlterOffice/3.3.1.3$Linux_X86_64 LibreOffice_project/90d829a0d92d6015ad4fa014ce4f460a7fe6c0ba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2015-08-16T15:31:05Z</dcterms:created>
  <dc:creator>Антимонов Максим Сергеевич</dc:creator>
  <dc:description/>
  <dc:language>ru-RU</dc:language>
  <cp:lastModifiedBy>krylova_oo</cp:lastModifiedBy>
  <cp:lastPrinted>2016-08-24T03:35:12Z</cp:lastPrinted>
  <dcterms:modified xsi:type="dcterms:W3CDTF">2025-02-11T13:47:56Z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