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ПС'!$A$2:$T$41</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<sst xmlns="http://schemas.openxmlformats.org/spreadsheetml/2006/main" count="1183" uniqueCount="586">
  <si>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</si>
  <si>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</si>
  <si>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</si>
  <si>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</si>
  <si>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</si>
  <si>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</si>
  <si>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</si>
  <si>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К_525-ЗИС-1</t>
  </si>
  <si>
    <t xml:space="preserve">         (идентификатор инвестиционного проекта)</t>
  </si>
  <si>
    <t xml:space="preserve">Строительство подпорной стены на базовом складе ГСМ ДЭС-8 с. Тиличики с дренажом грунтовых вод протяженностью 50 м</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</si>
  <si>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</si>
  <si>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</si>
  <si>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</si>
  <si>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</si>
  <si>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</si>
  <si>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</si>
  <si>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</si>
  <si>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всего, в том числе:</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</si>
  <si>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</si>
  <si>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</si>
  <si>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</si>
  <si>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</si>
  <si>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</si>
  <si>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</si>
  <si>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</si>
  <si>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</si>
  <si>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</si>
  <si>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</si>
  <si>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</si>
  <si>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Тиличики", Олюторский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</si>
  <si>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</si>
  <si>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</si>
  <si>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</si>
  <si>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</si>
  <si>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</si>
  <si>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</si>
  <si>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</si>
  <si>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</si>
  <si>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</si>
  <si>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</si>
  <si>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</si>
  <si>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</si>
  <si>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</si>
  <si>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</si>
  <si>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</si>
  <si>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</si>
  <si>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</si>
  <si>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</si>
  <si>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</si>
  <si>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</si>
  <si>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</si>
  <si>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</si>
  <si>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</si>
  <si>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</si>
  <si>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</si>
  <si>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</si>
  <si>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</si>
  <si>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</si>
  <si>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</si>
  <si>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</si>
  <si>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</si>
  <si>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</si>
  <si>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</si>
  <si>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</si>
  <si>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</si>
  <si>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</si>
  <si>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</si>
  <si>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</si>
  <si>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</si>
  <si>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</si>
  <si>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</si>
  <si>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</si>
  <si>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</si>
  <si>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</si>
  <si>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</si>
  <si>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</si>
  <si>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</si>
  <si>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</si>
  <si>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</si>
  <si>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</si>
  <si>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</si>
  <si>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</si>
  <si>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</si>
  <si>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</si>
  <si>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</si>
  <si>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</si>
  <si>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</si>
  <si>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</si>
  <si>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</si>
  <si>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</si>
  <si>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</si>
  <si>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</si>
  <si>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</si>
  <si>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</si>
  <si>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</si>
  <si>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</si>
  <si>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</si>
  <si>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</si>
  <si>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</si>
  <si>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</si>
  <si>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</si>
  <si>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</si>
  <si>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</si>
  <si>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</si>
  <si>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</si>
  <si>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</si>
  <si>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</si>
  <si>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</si>
  <si>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</si>
  <si>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</si>
  <si>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</si>
  <si>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</si>
  <si>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</si>
  <si>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</si>
  <si>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</si>
  <si>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</si>
  <si>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</si>
  <si>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</si>
  <si>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</si>
  <si>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</si>
  <si>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</si>
  <si>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</si>
  <si>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</si>
  <si>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</si>
  <si>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</si>
  <si>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</si>
  <si>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</si>
  <si>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</si>
  <si>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</si>
  <si>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</si>
  <si>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</si>
  <si>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</si>
  <si>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</si>
  <si>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</si>
  <si>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</si>
  <si>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</si>
  <si>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</si>
  <si>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</si>
  <si>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защита склада ГСМ ДЭС-8 с. Тиличики от обрушения землянных масс</t>
  </si>
  <si>
    <t xml:space="preserve">Описание конкретных результатов реализации инвестиционного проекта</t>
  </si>
  <si>
    <t xml:space="preserve">строительство подпорной стенки на базовом складе ГСМ протяженностью 50 м.
Обеспечение экологической безопасности работы ДЭС-8с. Тиличики.</t>
  </si>
  <si>
    <t xml:space="preserve">Описание состава объектов инвестиционной деятельности их количества и характеристик в отношении каждого такого объекта</t>
  </si>
  <si>
    <t xml:space="preserve">подпорная стенка 50 м</t>
  </si>
  <si>
    <t xml:space="preserve">Удельные стоимостные показатели реализации инвестиционного проекта (млн. руб./м2)</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</si>
  <si>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</si>
  <si>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</si>
  <si>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</si>
  <si>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На основании Акта осмотра базового склада ГСМ Олютосркого ЭР после схода земляных масс от 02.02.2022 г. № 2, выявлено что входе выполнения работ произошел самовольных сход земляных масс со склона сопки примыкающей к складу ГСМ в районе емкости РВС №1. Ориентировочный объем сошедшего грунта - 150 м3. После схода водонасыщенного грунта открылись многочисленные ручьи, рас-положенные в теле сопки на различной высоте, из-за повреждения растительного слоя грунт продолжает осыпаться на участке 150 м и насыщятся грунтовыми водами. 
Строительство подпорной стены на базовом складе с. Тиличики не подразумевалосб проектом. Однако, после землетрясения 2006 года, а так же стриотельства верхнего поселка, изменились геологические условия.
Необходимость строительства подпорной стены вызвано обеспечением безопасности работы на складе ГСМ в с. Тиличики.</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</si>
  <si>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</si>
  <si>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</si>
  <si>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</si>
  <si>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</si>
  <si>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</si>
  <si>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</si>
  <si>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</si>
  <si>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</si>
  <si>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</si>
  <si>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</si>
  <si>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</si>
  <si>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</si>
  <si>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</si>
  <si>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</si>
  <si>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</si>
  <si>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</si>
  <si>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</si>
  <si>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</si>
  <si>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</si>
  <si>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</si>
  <si>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</si>
  <si>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</si>
  <si>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</si>
  <si>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</si>
  <si>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</si>
  <si>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</si>
  <si>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</si>
  <si>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</si>
  <si>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</si>
  <si>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</si>
  <si>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</si>
  <si>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</si>
  <si>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</si>
  <si>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</si>
  <si>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</si>
  <si>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</si>
  <si>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</si>
  <si>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</si>
  <si>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</si>
  <si>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</si>
  <si>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</si>
  <si>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</si>
  <si>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</si>
  <si>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</si>
  <si>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</si>
  <si>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</si>
  <si>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</si>
  <si>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</si>
  <si>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</si>
  <si>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</si>
  <si>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</si>
  <si>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</si>
  <si>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</si>
  <si>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</si>
  <si>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</si>
  <si>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</si>
  <si>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</si>
  <si>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</si>
  <si>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</si>
  <si>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</si>
  <si>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</si>
  <si>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</si>
  <si>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</si>
  <si>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</si>
  <si>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</si>
  <si>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</si>
  <si>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</si>
  <si>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</si>
  <si>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</si>
  <si>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</si>
  <si>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</si>
  <si>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</si>
  <si>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</si>
  <si>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</si>
  <si>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</si>
  <si>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</si>
  <si>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</si>
  <si>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</si>
  <si>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</si>
  <si>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</si>
  <si>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</si>
  <si>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</si>
  <si>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</si>
  <si>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</si>
  <si>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</si>
  <si>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</si>
  <si>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</si>
  <si>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</si>
  <si>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</si>
  <si>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</si>
  <si>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</si>
  <si>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</si>
  <si>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</si>
  <si>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</si>
  <si>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</si>
  <si>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</si>
  <si>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</si>
  <si>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</si>
  <si>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</si>
  <si>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</si>
  <si>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</si>
  <si>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</si>
  <si>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</si>
  <si>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</si>
  <si>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</si>
  <si>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</si>
  <si>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</si>
  <si>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</si>
  <si>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</si>
  <si>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</si>
  <si>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</si>
  <si>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</si>
  <si>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</si>
  <si>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</si>
  <si>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</si>
  <si>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</si>
  <si>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</si>
  <si>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</si>
  <si>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</si>
  <si>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</si>
  <si>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</si>
  <si>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</si>
  <si>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</si>
  <si>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</si>
  <si>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</si>
  <si>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</si>
  <si>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</si>
  <si>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</si>
  <si>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</si>
  <si>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</si>
  <si>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</si>
  <si>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</si>
  <si>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</si>
  <si>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</si>
  <si>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</si>
  <si>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</si>
  <si>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</si>
  <si>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</si>
  <si>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</si>
  <si>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</si>
  <si>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</si>
  <si>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</si>
  <si>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</si>
  <si>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</si>
  <si>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</si>
  <si>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</si>
  <si>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</si>
  <si>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</si>
  <si>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</si>
  <si>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</si>
  <si>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</si>
  <si>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</si>
  <si>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</si>
  <si>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</si>
  <si>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</si>
  <si>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</si>
  <si>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</si>
  <si>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</si>
  <si>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</si>
  <si>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</si>
  <si>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</si>
  <si>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</si>
  <si>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</si>
  <si>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</si>
  <si>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</si>
  <si>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</si>
  <si>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</si>
  <si>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</si>
  <si>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</si>
  <si>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</si>
  <si>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</si>
  <si>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</si>
  <si>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</si>
  <si>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</si>
  <si>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</si>
  <si>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</si>
  <si>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</si>
  <si>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</si>
  <si>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</si>
  <si>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</si>
  <si>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</si>
  <si>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</si>
  <si>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Невыполнение подрядной организацией работ по разработке ПСД. Договор расторгнут в одностороннем порядке.</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</si>
  <si>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</si>
  <si>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</si>
  <si>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</si>
  <si>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</si>
  <si>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</si>
  <si>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</si>
  <si>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</si>
  <si>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</si>
  <si>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</si>
  <si>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</si>
  <si>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</si>
  <si>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</si>
  <si>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</si>
  <si>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</si>
  <si>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</si>
  <si>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</si>
  <si>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</si>
  <si>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</si>
  <si>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</si>
  <si>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</si>
  <si>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</si>
  <si>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</si>
  <si>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</si>
  <si>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</si>
  <si>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</si>
  <si>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</si>
  <si>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</si>
  <si>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</si>
  <si>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</si>
  <si>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</si>
  <si>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</si>
  <si>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</si>
  <si>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</si>
  <si>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</si>
  <si>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</si>
  <si>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</si>
  <si>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</si>
  <si>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</si>
  <si>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</si>
  <si>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</si>
  <si>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</si>
  <si>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</si>
  <si>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</si>
  <si>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</si>
  <si>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</si>
  <si>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</si>
  <si>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</si>
  <si>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</si>
  <si>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</si>
  <si>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</si>
  <si>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</si>
  <si>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</si>
  <si>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</si>
  <si>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</si>
  <si>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</si>
  <si>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</si>
  <si>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</si>
  <si>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</si>
  <si>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</si>
  <si>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</si>
  <si>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</si>
  <si>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</si>
  <si>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</si>
  <si>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</si>
  <si>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</si>
  <si>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</si>
  <si>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</si>
  <si>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</si>
  <si>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</si>
  <si>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</si>
  <si>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</si>
  <si>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</si>
  <si>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</si>
  <si>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</si>
  <si>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</si>
  <si>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</si>
  <si>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</si>
  <si>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</si>
  <si>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</si>
  <si>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</si>
  <si>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</si>
  <si>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</si>
  <si>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</si>
  <si>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</si>
  <si>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</si>
  <si>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</si>
  <si>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км</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</si>
  <si>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</si>
  <si>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</si>
  <si>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</si>
  <si>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</si>
  <si>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</si>
  <si>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</si>
  <si>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</si>
  <si>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</si>
  <si>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</si>
  <si>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м2</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</si>
  <si>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</si>
  <si>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</si>
  <si>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</si>
  <si>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</si>
  <si>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</si>
  <si>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</si>
  <si>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</si>
  <si>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</si>
  <si>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</si>
  <si>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</si>
  <si>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5.6</t>
  </si>
  <si>
    <t xml:space="preserve">шт.</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</si>
  <si>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</si>
  <si>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</si>
  <si>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</si>
  <si>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</si>
  <si>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</si>
  <si>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</si>
  <si>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</si>
  <si>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</si>
  <si>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</si>
  <si>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</si>
  <si>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</si>
  <si>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</si>
  <si>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</si>
  <si>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</si>
  <si>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</si>
  <si>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</si>
  <si>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</si>
  <si>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</si>
  <si>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</si>
  <si>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</si>
  <si>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</si>
  <si>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</si>
  <si>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</si>
  <si>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</si>
  <si>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</si>
  <si>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</si>
  <si>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</si>
  <si>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</si>
  <si>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</si>
  <si>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</si>
  <si>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</si>
  <si>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</si>
  <si>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</si>
  <si>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</si>
  <si>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</si>
  <si>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</si>
  <si>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</si>
  <si>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</si>
  <si>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</si>
  <si>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</si>
  <si>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</si>
  <si>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</si>
  <si>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</si>
  <si>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</si>
  <si>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</si>
  <si>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</si>
  <si>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</si>
  <si>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</si>
  <si>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</si>
  <si>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</si>
  <si>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</si>
  <si>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</si>
  <si>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</si>
  <si>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</si>
  <si>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</si>
  <si>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</si>
  <si>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</si>
  <si>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</si>
  <si>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ПИР</t>
  </si>
  <si>
    <t xml:space="preserve">Разработка ПСД для строительства подпорной стенки на базовом складе ГСМ с. Тиличики</t>
  </si>
  <si>
    <t xml:space="preserve">Укрупненный стоимостной показатель объектов аналогов</t>
  </si>
  <si>
    <t xml:space="preserve">Запрос предложений в электронной форме ЭТП</t>
  </si>
  <si>
    <t xml:space="preserve">ГРАЖДАНПРОМПРОЕКТ (ООО)</t>
  </si>
  <si>
    <t xml:space="preserve">28295</t>
  </si>
  <si>
    <t xml:space="preserve">https://www.roseltorg.ru/</t>
  </si>
  <si>
    <t xml:space="preserve">5.13.1.1</t>
  </si>
  <si>
    <t xml:space="preserve">Закупочная комиссия первого уровня по закупкам АО «ЮЭСК» </t>
  </si>
  <si>
    <t xml:space="preserve">17.11.2020</t>
  </si>
  <si>
    <t xml:space="preserve">ИР-352-20</t>
  </si>
  <si>
    <t xml:space="preserve">02.11.2020</t>
  </si>
  <si>
    <t xml:space="preserve">03.12.2020</t>
  </si>
  <si>
    <t xml:space="preserve">30.06.2021</t>
  </si>
  <si>
    <t xml:space="preserve">Договор расторгнут в судебном порядке по причине неисполнения подрядчиком своих обязательств</t>
  </si>
  <si>
    <t xml:space="preserve">Разработка ПСД на строительство подпорной стены на базовом складе ГСМ с. Тиличики</t>
  </si>
  <si>
    <t xml:space="preserve">ЮЭСК</t>
  </si>
  <si>
    <t xml:space="preserve">Локальная смета</t>
  </si>
  <si>
    <t xml:space="preserve">ЛИРА (ООО)</t>
  </si>
  <si>
    <t xml:space="preserve">34909</t>
  </si>
  <si>
    <t xml:space="preserve">01.08.2022</t>
  </si>
  <si>
    <t xml:space="preserve">21.09.2022</t>
  </si>
  <si>
    <t xml:space="preserve">31.12.2022</t>
  </si>
  <si>
    <t xml:space="preserve">Договор расторгнут в одностороннем порядке, в связи с неисполнением обязательств контрагентом.</t>
  </si>
  <si>
    <t xml:space="preserve">АЛЬФА-СТРОЙ (ООО)</t>
  </si>
  <si>
    <t xml:space="preserve">ИТК ТЕХНОЛОГИЯ (ООО)</t>
  </si>
  <si>
    <t xml:space="preserve">НИЦ (ООО)</t>
  </si>
  <si>
    <t xml:space="preserve">УНР-524 ПОЛИМЕРТЕПЛО (ООО)</t>
  </si>
  <si>
    <t xml:space="preserve">КАМПРОЕКТ (ООО)</t>
  </si>
  <si>
    <t xml:space="preserve">Конкурс в электронной форме ЭТП</t>
  </si>
  <si>
    <t xml:space="preserve">37702</t>
  </si>
  <si>
    <t xml:space="preserve">13.10.2023</t>
  </si>
  <si>
    <t xml:space="preserve">РЦС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</si>
  <si>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</si>
  <si>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</si>
  <si>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</si>
  <si>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</si>
  <si>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</si>
  <si>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</si>
  <si>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</si>
  <si>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2026</t>
  </si>
  <si>
    <t xml:space="preserve">Фактическая стадия реализации проекта на отчётную дату</t>
  </si>
  <si>
    <t xml:space="preserve">Сметная стоимость проекта в ценах 2018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</si>
  <si>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</si>
  <si>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</si>
  <si>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</si>
  <si>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</si>
  <si>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</si>
  <si>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</si>
  <si>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2020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</si>
  <si>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</si>
  <si>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</si>
  <si>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</si>
  <si>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</si>
  <si>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объем заключенного договора в ценах 2017 года с НДС, млн. руб.</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</si>
  <si>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</si>
  <si>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</si>
  <si>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</si>
  <si>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</si>
  <si>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</si>
  <si>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</si>
  <si>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</si>
  <si>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</si>
  <si>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</si>
  <si>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</si>
  <si>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</si>
  <si>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</si>
  <si>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</si>
  <si>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</si>
  <si>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</si>
  <si>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</si>
  <si>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</si>
  <si>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</si>
  <si>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</si>
  <si>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</si>
  <si>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</si>
  <si>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</si>
  <si>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</si>
  <si>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</si>
  <si>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</si>
  <si>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 связи с невыполнение обязательств подрядной организацией ООО "Лира", договор расторгнут в одностороннем порядке. </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</si>
  <si>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</si>
  <si>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</si>
  <si>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ГРАЖДАНПРОМПРОЕКТ (ООО), ООО "Лира"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</si>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</sst>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mmm/yy"/>
    <numFmt numFmtId="175" formatCode="0.0"/>
    <numFmt numFmtId="176" formatCode="dd\.mm\.yyyy"/>
    <numFmt numFmtId="177"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4"/>
      <name val="Times New Roman"/>
      <family val="1"/>
      <charset val="204"/>
    </font>
    <font>
      <b val="true"/>
      <sz val="12"/>
      <name val="Times New Roman"/>
      <family val="1"/>
      <charset val="204"/>
    </font>
    <font>
      <b val="true"/>
      <sz val="14"/>
      <color rgb="FF000000"/>
      <name val="Arial"/>
      <family val="2"/>
      <charset val="204"/>
    </font>
    <font>
      <sz val="14"/>
      <color rgb="FF000000"/>
      <name val="Arial"/>
      <family val="2"/>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4"/>
      <color rgb="FF000000"/>
      <name val="Times New Roman"/>
      <family val="1"/>
      <charset val="204"/>
    </font>
    <font>
      <sz val="12"/>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sz val="11"/>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sz val="8"/>
      <name val="Times New Roman"/>
      <family val="1"/>
      <charset val="204"/>
    </font>
    <font>
      <sz val="7"/>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vertAlign val="superscript"/>
      <sz val="12"/>
      <color rgb="FF000000"/>
      <name val="Times New Roman"/>
      <family val="1"/>
      <charset val="204"/>
    </font>
    <font>
      <b val="true"/>
      <sz val="8"/>
      <color rgb="FF000000"/>
      <name val="Times New Roman"/>
      <family val="1"/>
      <charset val="204"/>
    </font>
    <font>
      <sz val="9"/>
      <name val="Arial"/>
      <family val="1"/>
      <charset val="1"/>
    </font>
    <font>
      <b val="true"/>
      <u val="single"/>
      <sz val="14"/>
      <name val="Times New Roman"/>
      <family val="1"/>
      <charset val="204"/>
    </font>
    <font>
      <b val="true"/>
      <u val="single"/>
      <sz val="9"/>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style="thin"/>
      <diagonal/>
    </border>
    <border diagonalUp="false" diagonalDown="false">
      <left style="medium"/>
      <right style="medium"/>
      <top style="medium"/>
      <bottom/>
      <diagonal/>
    </border>
    <border diagonalUp="false" diagonalDown="false">
      <left style="medium"/>
      <right style="medium"/>
      <top/>
      <bottom/>
      <diagonal/>
    </border>
  </borders>
  <cellStyleXfs count="9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5">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81" applyFont="true" applyBorder="false" applyAlignment="false" applyProtection="false">
      <alignment horizontal="general" vertical="bottom" textRotation="0" wrapText="false" indent="0" shrinkToFit="false"/>
      <protection locked="true" hidden="false"/>
    </xf>
    <xf numFmtId="164" fontId="28" fillId="0" borderId="0" xfId="81" applyFont="true" applyBorder="false" applyAlignment="false" applyProtection="false">
      <alignment horizontal="general" vertical="bottom" textRotation="0" wrapText="false" indent="0" shrinkToFit="false"/>
      <protection locked="true" hidden="false"/>
    </xf>
    <xf numFmtId="164" fontId="29" fillId="0" borderId="0" xfId="81"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true" applyProtection="false">
      <alignment horizontal="right" vertical="center" textRotation="0" wrapText="false" indent="0" shrinkToFit="false"/>
      <protection locked="true" hidden="false"/>
    </xf>
    <xf numFmtId="164" fontId="29" fillId="0" borderId="0" xfId="81"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true" applyProtection="false">
      <alignment horizontal="right" vertical="bottom" textRotation="0" wrapText="false" indent="0" shrinkToFit="false"/>
      <protection locked="true" hidden="false"/>
    </xf>
    <xf numFmtId="164" fontId="31" fillId="0" borderId="0" xfId="81"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3" fillId="0" borderId="0" xfId="0" applyFont="true" applyBorder="false" applyAlignment="true" applyProtection="false">
      <alignment horizontal="general" vertical="bottom" textRotation="0" wrapText="false" indent="0" shrinkToFit="false"/>
      <protection locked="true" hidden="false"/>
    </xf>
    <xf numFmtId="164" fontId="34" fillId="0" borderId="0" xfId="81" applyFont="true" applyBorder="false" applyAlignment="true" applyProtection="false">
      <alignment horizontal="left" vertical="center" textRotation="0" wrapText="false" indent="0" shrinkToFit="false"/>
      <protection locked="true" hidden="false"/>
    </xf>
    <xf numFmtId="164" fontId="35" fillId="0" borderId="0" xfId="81" applyFont="true" applyBorder="false" applyAlignment="false" applyProtection="false">
      <alignment horizontal="general" vertical="bottom" textRotation="0" wrapText="false" indent="0" shrinkToFit="false"/>
      <protection locked="true" hidden="false"/>
    </xf>
    <xf numFmtId="164" fontId="36" fillId="0" borderId="0" xfId="81" applyFont="true" applyBorder="true" applyAlignment="true" applyProtection="false">
      <alignment horizontal="center" vertical="center" textRotation="0" wrapText="false" indent="0" shrinkToFit="false"/>
      <protection locked="true" hidden="false"/>
    </xf>
    <xf numFmtId="164" fontId="36" fillId="0" borderId="0" xfId="81" applyFont="true" applyBorder="false" applyAlignment="true" applyProtection="false">
      <alignment horizontal="general" vertical="center" textRotation="0" wrapText="false" indent="0" shrinkToFit="false"/>
      <protection locked="true" hidden="false"/>
    </xf>
    <xf numFmtId="164" fontId="36" fillId="0" borderId="0" xfId="81" applyFont="true" applyBorder="false" applyAlignment="true" applyProtection="false">
      <alignment horizontal="center" vertical="center" textRotation="0" wrapText="false" indent="0" shrinkToFit="false"/>
      <protection locked="true" hidden="false"/>
    </xf>
    <xf numFmtId="164" fontId="37" fillId="0" borderId="0" xfId="81" applyFont="true" applyBorder="true" applyAlignment="true" applyProtection="false">
      <alignment horizontal="center" vertical="center" textRotation="0" wrapText="true" indent="0" shrinkToFit="false"/>
      <protection locked="true" hidden="false"/>
    </xf>
    <xf numFmtId="164" fontId="38" fillId="0" borderId="0" xfId="81" applyFont="true" applyBorder="false" applyAlignment="true" applyProtection="false">
      <alignment horizontal="general" vertical="center" textRotation="0" wrapText="false" indent="0" shrinkToFit="false"/>
      <protection locked="true" hidden="false"/>
    </xf>
    <xf numFmtId="164" fontId="39" fillId="0" borderId="0" xfId="81" applyFont="true" applyBorder="true" applyAlignment="true" applyProtection="false">
      <alignment horizontal="center" vertical="center" textRotation="0" wrapText="false" indent="0" shrinkToFit="false"/>
      <protection locked="true" hidden="false"/>
    </xf>
    <xf numFmtId="164" fontId="40" fillId="0" borderId="0" xfId="81" applyFont="true" applyBorder="false" applyAlignment="true" applyProtection="false">
      <alignment horizontal="general" vertical="center" textRotation="0" wrapText="false" indent="0" shrinkToFit="false"/>
      <protection locked="true" hidden="false"/>
    </xf>
    <xf numFmtId="164" fontId="36" fillId="0" borderId="0" xfId="81" applyFont="true" applyBorder="true" applyAlignment="true" applyProtection="false">
      <alignment horizontal="center" vertical="center" textRotation="0" wrapText="true" indent="0" shrinkToFit="false"/>
      <protection locked="true" hidden="false"/>
    </xf>
    <xf numFmtId="164" fontId="39" fillId="0" borderId="0" xfId="81" applyFont="true" applyBorder="true" applyAlignment="true" applyProtection="false">
      <alignment horizontal="center" vertical="center" textRotation="0" wrapText="false" indent="0" shrinkToFit="false"/>
      <protection locked="true" hidden="false"/>
    </xf>
    <xf numFmtId="164" fontId="29" fillId="0" borderId="0" xfId="81" applyFont="true" applyBorder="true" applyAlignment="false" applyProtection="false">
      <alignment horizontal="general" vertical="bottom" textRotation="0" wrapText="false" indent="0" shrinkToFit="false"/>
      <protection locked="true" hidden="false"/>
    </xf>
    <xf numFmtId="164" fontId="41" fillId="0" borderId="0" xfId="81" applyFont="true" applyBorder="false" applyAlignment="false" applyProtection="false">
      <alignment horizontal="general" vertical="bottom" textRotation="0" wrapText="false" indent="0" shrinkToFit="false"/>
      <protection locked="true" hidden="false"/>
    </xf>
    <xf numFmtId="164" fontId="39" fillId="0" borderId="0" xfId="81" applyFont="true" applyBorder="false" applyAlignment="true" applyProtection="false">
      <alignment horizontal="center" vertical="center" textRotation="0" wrapText="false" indent="0" shrinkToFit="false"/>
      <protection locked="true" hidden="false"/>
    </xf>
    <xf numFmtId="164" fontId="37" fillId="0" borderId="0" xfId="81" applyFont="true" applyBorder="false" applyAlignment="true" applyProtection="false">
      <alignment horizontal="general" vertical="center" textRotation="0" wrapText="false" indent="0" shrinkToFit="false"/>
      <protection locked="true" hidden="false"/>
    </xf>
    <xf numFmtId="164" fontId="40" fillId="0" borderId="10" xfId="81" applyFont="true" applyBorder="true" applyAlignment="true" applyProtection="false">
      <alignment horizontal="general" vertical="center" textRotation="0" wrapText="true" indent="0" shrinkToFit="false"/>
      <protection locked="true" hidden="false"/>
    </xf>
    <xf numFmtId="164" fontId="40" fillId="0" borderId="11" xfId="81" applyFont="true" applyBorder="true" applyAlignment="true" applyProtection="false">
      <alignment horizontal="center" vertical="center" textRotation="0" wrapText="true" indent="0" shrinkToFit="false"/>
      <protection locked="true" hidden="false"/>
    </xf>
    <xf numFmtId="164" fontId="40" fillId="0" borderId="10" xfId="81" applyFont="true" applyBorder="true" applyAlignment="true" applyProtection="false">
      <alignment horizontal="center" vertical="center" textRotation="0" wrapText="true" indent="0" shrinkToFit="false"/>
      <protection locked="true" hidden="false"/>
    </xf>
    <xf numFmtId="164" fontId="40" fillId="0" borderId="0" xfId="81" applyFont="true" applyBorder="true" applyAlignment="true" applyProtection="false">
      <alignment horizontal="general" vertical="center" textRotation="0" wrapText="false" indent="0" shrinkToFit="false"/>
      <protection locked="true" hidden="false"/>
    </xf>
    <xf numFmtId="164" fontId="41" fillId="0" borderId="0" xfId="81" applyFont="true" applyBorder="true" applyAlignment="false" applyProtection="false">
      <alignment horizontal="general" vertical="bottom" textRotation="0" wrapText="false" indent="0" shrinkToFit="false"/>
      <protection locked="true" hidden="false"/>
    </xf>
    <xf numFmtId="169" fontId="40" fillId="0" borderId="10" xfId="81" applyFont="true" applyBorder="true" applyAlignment="true" applyProtection="false">
      <alignment horizontal="general" vertical="center" textRotation="0" wrapText="false" indent="0" shrinkToFit="false"/>
      <protection locked="true" hidden="false"/>
    </xf>
    <xf numFmtId="164" fontId="40" fillId="0" borderId="11" xfId="81" applyFont="true" applyBorder="true" applyAlignment="true" applyProtection="false">
      <alignment horizontal="left" vertical="center" textRotation="0" wrapText="true" indent="0" shrinkToFit="false"/>
      <protection locked="true" hidden="false"/>
    </xf>
    <xf numFmtId="164" fontId="18" fillId="0" borderId="10" xfId="81" applyFont="true" applyBorder="true" applyAlignment="true" applyProtection="false">
      <alignment horizontal="center" vertical="center" textRotation="0" wrapText="true" indent="0" shrinkToFit="false"/>
      <protection locked="true" hidden="false"/>
    </xf>
    <xf numFmtId="164" fontId="40" fillId="0" borderId="11" xfId="81" applyFont="true" applyBorder="true" applyAlignment="true" applyProtection="false">
      <alignment horizontal="general" vertical="center" textRotation="0" wrapText="true" indent="0" shrinkToFit="false"/>
      <protection locked="true" hidden="false"/>
    </xf>
    <xf numFmtId="164" fontId="40" fillId="0" borderId="10" xfId="81" applyFont="true" applyBorder="true" applyAlignment="true" applyProtection="false">
      <alignment horizontal="center" vertical="center" textRotation="0" wrapText="true" indent="0" shrinkToFit="false"/>
      <protection locked="true" hidden="false"/>
    </xf>
    <xf numFmtId="169" fontId="40" fillId="0" borderId="10" xfId="81" applyFont="true" applyBorder="true" applyAlignment="true" applyProtection="false">
      <alignment horizontal="center" vertical="center" textRotation="0" wrapText="false" indent="0" shrinkToFit="false"/>
      <protection locked="true" hidden="false"/>
    </xf>
    <xf numFmtId="164" fontId="40" fillId="0" borderId="10" xfId="81" applyFont="true" applyBorder="true" applyAlignment="true" applyProtection="false">
      <alignment horizontal="left" vertical="center" textRotation="0" wrapText="true" indent="0" shrinkToFit="false"/>
      <protection locked="true" hidden="false"/>
    </xf>
    <xf numFmtId="164" fontId="40" fillId="24" borderId="0" xfId="81" applyFont="true" applyBorder="true" applyAlignment="true" applyProtection="false">
      <alignment horizontal="general" vertical="center" textRotation="0" wrapText="false" indent="0" shrinkToFit="false"/>
      <protection locked="true" hidden="false"/>
    </xf>
    <xf numFmtId="164" fontId="39" fillId="24" borderId="0" xfId="81" applyFont="true" applyBorder="true" applyAlignment="true" applyProtection="false">
      <alignment horizontal="center" vertical="center" textRotation="0" wrapText="false" indent="0" shrinkToFit="false"/>
      <protection locked="true" hidden="false"/>
    </xf>
    <xf numFmtId="164" fontId="41" fillId="24" borderId="0" xfId="81" applyFont="true" applyBorder="true" applyAlignment="false" applyProtection="false">
      <alignment horizontal="general" vertical="bottom" textRotation="0" wrapText="false" indent="0" shrinkToFit="false"/>
      <protection locked="true" hidden="false"/>
    </xf>
    <xf numFmtId="164" fontId="41" fillId="24" borderId="0" xfId="81" applyFont="true" applyBorder="false" applyAlignment="false" applyProtection="false">
      <alignment horizontal="general" vertical="bottom" textRotation="0" wrapText="false" indent="0" shrinkToFit="false"/>
      <protection locked="true" hidden="false"/>
    </xf>
    <xf numFmtId="164" fontId="40" fillId="0" borderId="10" xfId="81" applyFont="true" applyBorder="true" applyAlignment="true" applyProtection="false">
      <alignment horizontal="left" vertical="center" textRotation="0" wrapText="true" indent="0" shrinkToFit="false"/>
      <protection locked="true" hidden="false"/>
    </xf>
    <xf numFmtId="164" fontId="21" fillId="0" borderId="0" xfId="81" applyFont="true" applyBorder="true" applyAlignment="false" applyProtection="false">
      <alignment horizontal="general" vertical="bottom" textRotation="0" wrapText="false" indent="0" shrinkToFit="false"/>
      <protection locked="true" hidden="false"/>
    </xf>
    <xf numFmtId="170" fontId="40" fillId="0" borderId="10" xfId="81" applyFont="true" applyBorder="true" applyAlignment="true" applyProtection="false">
      <alignment horizontal="center" vertical="center" textRotation="0" wrapText="true" indent="0" shrinkToFit="false"/>
      <protection locked="true" hidden="false"/>
    </xf>
    <xf numFmtId="164" fontId="33" fillId="0" borderId="0" xfId="0" applyFont="true" applyBorder="true" applyAlignment="true" applyProtection="false">
      <alignment horizontal="center" vertical="center" textRotation="0" wrapText="false" indent="0" shrinkToFit="false"/>
      <protection locked="true" hidden="false"/>
    </xf>
    <xf numFmtId="164" fontId="42" fillId="0" borderId="0" xfId="81" applyFont="true" applyBorder="true" applyAlignment="true" applyProtection="false">
      <alignment horizontal="center" vertical="center" textRotation="0" wrapText="false" indent="0" shrinkToFit="false"/>
      <protection locked="true" hidden="false"/>
    </xf>
    <xf numFmtId="164" fontId="40" fillId="0" borderId="0" xfId="81" applyFont="true" applyBorder="true" applyAlignment="true" applyProtection="false">
      <alignment horizontal="center" vertical="center" textRotation="0" wrapText="false" indent="0" shrinkToFit="false"/>
      <protection locked="true" hidden="false"/>
    </xf>
    <xf numFmtId="164" fontId="43" fillId="0" borderId="0" xfId="81" applyFont="true" applyBorder="true" applyAlignment="true" applyProtection="false">
      <alignment horizontal="center" vertical="center" textRotation="0" wrapText="false" indent="0" shrinkToFit="false"/>
      <protection locked="true" hidden="false"/>
    </xf>
    <xf numFmtId="164" fontId="40" fillId="0" borderId="12" xfId="81" applyFont="true" applyBorder="true" applyAlignment="true" applyProtection="false">
      <alignment horizontal="general" vertical="center" textRotation="0" wrapText="false" indent="0" shrinkToFit="false"/>
      <protection locked="true" hidden="false"/>
    </xf>
    <xf numFmtId="164" fontId="44" fillId="0" borderId="10" xfId="81" applyFont="true" applyBorder="true" applyAlignment="true" applyProtection="false">
      <alignment horizontal="center" vertical="center" textRotation="0" wrapText="true" indent="0" shrinkToFit="false"/>
      <protection locked="true" hidden="false"/>
    </xf>
    <xf numFmtId="164" fontId="36" fillId="0" borderId="10" xfId="81" applyFont="true" applyBorder="true" applyAlignment="true" applyProtection="false">
      <alignment horizontal="center" vertical="center" textRotation="0" wrapText="true" indent="0" shrinkToFit="false"/>
      <protection locked="true" hidden="false"/>
    </xf>
    <xf numFmtId="164" fontId="43" fillId="0" borderId="10" xfId="69" applyFont="true" applyBorder="true" applyAlignment="true" applyProtection="false">
      <alignment horizontal="center" vertical="center" textRotation="0" wrapText="true" indent="0" shrinkToFit="false"/>
      <protection locked="true" hidden="false"/>
    </xf>
    <xf numFmtId="164" fontId="44" fillId="0" borderId="11" xfId="81" applyFont="true" applyBorder="true" applyAlignment="true" applyProtection="false">
      <alignment horizontal="center" vertical="center" textRotation="0" wrapText="true" indent="0" shrinkToFit="false"/>
      <protection locked="true" hidden="false"/>
    </xf>
    <xf numFmtId="166" fontId="44" fillId="0" borderId="10" xfId="81" applyFont="true" applyBorder="true" applyAlignment="true" applyProtection="false">
      <alignment horizontal="center" vertical="center" textRotation="0" wrapText="true" indent="0" shrinkToFit="false"/>
      <protection locked="true" hidden="false"/>
    </xf>
    <xf numFmtId="164" fontId="13" fillId="0" borderId="10" xfId="81" applyFont="true" applyBorder="true" applyAlignment="true" applyProtection="false">
      <alignment horizontal="center" vertical="center" textRotation="0" wrapText="false" indent="0" shrinkToFit="false"/>
      <protection locked="true" hidden="false"/>
    </xf>
    <xf numFmtId="164" fontId="18" fillId="0" borderId="0" xfId="67" applyFont="true" applyBorder="false" applyAlignment="true" applyProtection="false">
      <alignment horizontal="left" vertical="bottom" textRotation="0" wrapText="false" indent="0" shrinkToFit="false"/>
      <protection locked="true" hidden="false"/>
    </xf>
    <xf numFmtId="164" fontId="37" fillId="0" borderId="0" xfId="81" applyFont="true" applyBorder="true" applyAlignment="true" applyProtection="false">
      <alignment horizontal="center" vertical="center" textRotation="0" wrapText="false" indent="0" shrinkToFit="false"/>
      <protection locked="true" hidden="false"/>
    </xf>
    <xf numFmtId="164" fontId="18" fillId="0" borderId="12" xfId="67" applyFont="true" applyBorder="true" applyAlignment="true" applyProtection="false">
      <alignment horizontal="left" vertical="center" textRotation="0" wrapText="false" indent="0" shrinkToFit="false"/>
      <protection locked="true" hidden="false"/>
    </xf>
    <xf numFmtId="164" fontId="18" fillId="0" borderId="0" xfId="67" applyFont="true" applyBorder="false" applyAlignment="true" applyProtection="false">
      <alignment horizontal="left" vertical="center" textRotation="0" wrapText="false" indent="0" shrinkToFit="false"/>
      <protection locked="true" hidden="false"/>
    </xf>
    <xf numFmtId="164" fontId="33" fillId="0" borderId="10" xfId="67" applyFont="true" applyBorder="true" applyAlignment="true" applyProtection="false">
      <alignment horizontal="center" vertical="center" textRotation="0" wrapText="false" indent="0" shrinkToFit="false"/>
      <protection locked="true" hidden="false"/>
    </xf>
    <xf numFmtId="164" fontId="33" fillId="0" borderId="10" xfId="67" applyFont="true" applyBorder="true" applyAlignment="true" applyProtection="false">
      <alignment horizontal="center" vertical="center" textRotation="0" wrapText="true" indent="0" shrinkToFit="false"/>
      <protection locked="true" hidden="false"/>
    </xf>
    <xf numFmtId="164" fontId="33" fillId="0" borderId="10" xfId="67" applyFont="true" applyBorder="true" applyAlignment="true" applyProtection="false">
      <alignment horizontal="center" vertical="center" textRotation="0" wrapText="true" indent="0" shrinkToFit="false"/>
      <protection locked="true" hidden="false"/>
    </xf>
    <xf numFmtId="164" fontId="33" fillId="0" borderId="11" xfId="67" applyFont="true" applyBorder="true" applyAlignment="true" applyProtection="false">
      <alignment horizontal="center" vertical="center" textRotation="0" wrapText="true" indent="0" shrinkToFit="false"/>
      <protection locked="true" hidden="false"/>
    </xf>
    <xf numFmtId="164" fontId="33" fillId="0" borderId="13" xfId="67" applyFont="true" applyBorder="true" applyAlignment="true" applyProtection="false">
      <alignment horizontal="center" vertical="center" textRotation="0" wrapText="true" indent="0" shrinkToFit="false"/>
      <protection locked="true" hidden="false"/>
    </xf>
    <xf numFmtId="164" fontId="18" fillId="0" borderId="10" xfId="67" applyFont="true" applyBorder="true" applyAlignment="true" applyProtection="false">
      <alignment horizontal="center" vertical="top" textRotation="0" wrapText="false" indent="0" shrinkToFit="false"/>
      <protection locked="true" hidden="false"/>
    </xf>
    <xf numFmtId="164" fontId="18" fillId="0" borderId="10" xfId="67" applyFont="true" applyBorder="true" applyAlignment="true" applyProtection="false">
      <alignment horizontal="center" vertical="center" textRotation="0" wrapText="false" indent="0" shrinkToFit="false"/>
      <protection locked="true" hidden="false"/>
    </xf>
    <xf numFmtId="164" fontId="45" fillId="0" borderId="0" xfId="67" applyFont="true" applyBorder="false" applyAlignment="true" applyProtection="false">
      <alignment horizontal="left" vertical="bottom" textRotation="0" wrapText="false" indent="0" shrinkToFit="false"/>
      <protection locked="true" hidden="false"/>
    </xf>
    <xf numFmtId="164" fontId="46" fillId="0" borderId="0" xfId="67" applyFont="true" applyBorder="false" applyAlignment="true" applyProtection="false">
      <alignment horizontal="left" vertical="bottom" textRotation="0" wrapText="false" indent="0" shrinkToFit="false"/>
      <protection locked="true" hidden="false"/>
    </xf>
    <xf numFmtId="164" fontId="18" fillId="0" borderId="0" xfId="67" applyFont="true" applyBorder="true" applyAlignment="true" applyProtection="false">
      <alignment horizontal="left" vertical="bottom" textRotation="0" wrapText="false" indent="0" shrinkToFit="false"/>
      <protection locked="true" hidden="false"/>
    </xf>
    <xf numFmtId="169" fontId="18" fillId="0" borderId="0" xfId="67" applyFont="true" applyBorder="true" applyAlignment="true" applyProtection="false">
      <alignment horizontal="left" vertical="top" textRotation="0" wrapText="false" indent="0" shrinkToFit="false"/>
      <protection locked="true" hidden="false"/>
    </xf>
    <xf numFmtId="164" fontId="18" fillId="0" borderId="0" xfId="67" applyFont="true" applyBorder="true" applyAlignment="true" applyProtection="false">
      <alignment horizontal="general" vertical="center" textRotation="0" wrapText="false" indent="0" shrinkToFit="false"/>
      <protection locked="true" hidden="false"/>
    </xf>
    <xf numFmtId="164" fontId="18" fillId="0" borderId="0" xfId="67" applyFont="true" applyBorder="true" applyAlignment="true" applyProtection="false">
      <alignment horizontal="left" vertical="bottom" textRotation="0" wrapText="false" indent="0" shrinkToFit="false"/>
      <protection locked="true" hidden="false"/>
    </xf>
    <xf numFmtId="164" fontId="18" fillId="0" borderId="0" xfId="67" applyFont="true" applyBorder="true" applyAlignment="true" applyProtection="false">
      <alignment horizontal="general" vertical="top" textRotation="0" wrapText="true" indent="0" shrinkToFit="false"/>
      <protection locked="true" hidden="false"/>
    </xf>
    <xf numFmtId="164" fontId="18" fillId="0" borderId="0" xfId="67" applyFont="true" applyBorder="true" applyAlignment="true" applyProtection="false">
      <alignment horizontal="left" vertical="center" textRotation="0" wrapText="false" indent="0" shrinkToFit="false"/>
      <protection locked="true" hidden="false"/>
    </xf>
    <xf numFmtId="164" fontId="32" fillId="0" borderId="0" xfId="0" applyFont="true" applyBorder="false" applyAlignment="true" applyProtection="false">
      <alignment horizontal="center" vertical="center" textRotation="0" wrapText="false" indent="0" shrinkToFit="false"/>
      <protection locked="true" hidden="false"/>
    </xf>
    <xf numFmtId="164" fontId="35" fillId="0" borderId="0" xfId="81" applyFont="true" applyBorder="true" applyAlignment="false" applyProtection="false">
      <alignment horizontal="general" vertical="bottom" textRotation="0" wrapText="false" indent="0" shrinkToFit="false"/>
      <protection locked="true" hidden="false"/>
    </xf>
    <xf numFmtId="164" fontId="39" fillId="0" borderId="0" xfId="81" applyFont="true" applyBorder="false" applyAlignment="false" applyProtection="false">
      <alignment horizontal="general" vertical="bottom" textRotation="0" wrapText="false" indent="0" shrinkToFit="false"/>
      <protection locked="true" hidden="false"/>
    </xf>
    <xf numFmtId="164" fontId="33" fillId="0" borderId="13" xfId="67" applyFont="true" applyBorder="true" applyAlignment="true" applyProtection="false">
      <alignment horizontal="center" vertical="center" textRotation="0" wrapText="true" indent="0" shrinkToFit="false"/>
      <protection locked="true" hidden="false"/>
    </xf>
    <xf numFmtId="164" fontId="33" fillId="0" borderId="10" xfId="67" applyFont="true" applyBorder="true" applyAlignment="true" applyProtection="false">
      <alignment horizontal="center" vertical="top" textRotation="0" wrapText="false" indent="0" shrinkToFit="false"/>
      <protection locked="true" hidden="false"/>
    </xf>
    <xf numFmtId="166" fontId="33" fillId="0" borderId="10" xfId="67" applyFont="true" applyBorder="true" applyAlignment="true" applyProtection="false">
      <alignment horizontal="left" vertical="center" textRotation="0" wrapText="false" indent="0" shrinkToFit="false"/>
      <protection locked="true" hidden="false"/>
    </xf>
    <xf numFmtId="169" fontId="18" fillId="0" borderId="0" xfId="67" applyFont="true" applyBorder="true" applyAlignment="true" applyProtection="false">
      <alignment horizontal="left" vertical="center" textRotation="0" wrapText="true" indent="0" shrinkToFit="false"/>
      <protection locked="true" hidden="false"/>
    </xf>
    <xf numFmtId="164" fontId="18" fillId="0" borderId="0" xfId="67" applyFont="true" applyBorder="true" applyAlignment="true" applyProtection="false">
      <alignment horizontal="left" vertical="center" textRotation="0" wrapText="true" indent="0" shrinkToFit="false"/>
      <protection locked="true" hidden="false"/>
    </xf>
    <xf numFmtId="164" fontId="45" fillId="0" borderId="0" xfId="67" applyFont="true" applyBorder="true" applyAlignment="true" applyProtection="false">
      <alignment horizontal="left" vertical="bottom"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18" fillId="0" borderId="11" xfId="69" applyFont="true" applyBorder="true" applyAlignment="true" applyProtection="false">
      <alignment horizontal="general" vertical="center" textRotation="0" wrapText="true" indent="0" shrinkToFit="false"/>
      <protection locked="true" hidden="false"/>
    </xf>
    <xf numFmtId="164" fontId="47" fillId="0" borderId="10" xfId="69" applyFont="true" applyBorder="true" applyAlignment="true" applyProtection="false">
      <alignment horizontal="center" vertical="center" textRotation="0" wrapText="true" indent="0" shrinkToFit="false"/>
      <protection locked="true" hidden="false"/>
    </xf>
    <xf numFmtId="164" fontId="40" fillId="0" borderId="11" xfId="81" applyFont="true" applyBorder="true" applyAlignment="true" applyProtection="false">
      <alignment horizontal="general" vertical="center" textRotation="0" wrapText="true" indent="0" shrinkToFit="false"/>
      <protection locked="true" hidden="false"/>
    </xf>
    <xf numFmtId="170" fontId="40" fillId="0" borderId="10" xfId="81" applyFont="true" applyBorder="true" applyAlignment="true" applyProtection="false">
      <alignment horizontal="general" vertical="center" textRotation="0" wrapText="true" indent="0" shrinkToFit="false"/>
      <protection locked="true" hidden="false"/>
    </xf>
    <xf numFmtId="164" fontId="48" fillId="0" borderId="0" xfId="0" applyFont="true" applyBorder="false" applyAlignment="false" applyProtection="false">
      <alignment horizontal="general" vertical="bottom" textRotation="0" wrapText="false" indent="0" shrinkToFit="false"/>
      <protection locked="true" hidden="false"/>
    </xf>
    <xf numFmtId="164" fontId="39" fillId="0" borderId="0" xfId="81" applyFont="true" applyBorder="true" applyAlignment="true" applyProtection="false">
      <alignment horizontal="general" vertical="center" textRotation="0" wrapText="false" indent="0" shrinkToFit="false"/>
      <protection locked="true" hidden="false"/>
    </xf>
    <xf numFmtId="164" fontId="39" fillId="0" borderId="0" xfId="80" applyFont="true" applyBorder="true" applyAlignment="true" applyProtection="false">
      <alignment horizontal="center" vertical="bottom" textRotation="0" wrapText="false" indent="0" shrinkToFit="false"/>
      <protection locked="true" hidden="false"/>
    </xf>
    <xf numFmtId="164" fontId="49" fillId="0" borderId="0" xfId="80" applyFont="true" applyBorder="false" applyAlignment="true" applyProtection="false">
      <alignment horizontal="general" vertical="bottom" textRotation="0" wrapText="false" indent="0" shrinkToFit="false"/>
      <protection locked="true" hidden="false"/>
    </xf>
    <xf numFmtId="164" fontId="49" fillId="0" borderId="0" xfId="80" applyFont="true" applyBorder="true" applyAlignment="true" applyProtection="false">
      <alignment horizontal="center" vertical="bottom" textRotation="0" wrapText="false" indent="0" shrinkToFit="false"/>
      <protection locked="true" hidden="false"/>
    </xf>
    <xf numFmtId="164" fontId="49" fillId="0" borderId="0" xfId="80" applyFont="true" applyBorder="true" applyAlignment="true" applyProtection="false">
      <alignment horizontal="center" vertical="bottom" textRotation="0" wrapText="false" indent="0" shrinkToFit="false"/>
      <protection locked="true" hidden="false"/>
    </xf>
    <xf numFmtId="164" fontId="49" fillId="0" borderId="0" xfId="80" applyFont="true" applyBorder="false" applyAlignment="true" applyProtection="false">
      <alignment horizontal="general" vertical="bottom" textRotation="0" wrapText="false" indent="0" shrinkToFit="false"/>
      <protection locked="true" hidden="false"/>
    </xf>
    <xf numFmtId="164" fontId="43" fillId="0" borderId="0" xfId="80" applyFont="true" applyBorder="true" applyAlignment="true" applyProtection="false">
      <alignment horizontal="center" vertical="bottom" textRotation="0" wrapText="false" indent="0" shrinkToFit="false"/>
      <protection locked="true" hidden="false"/>
    </xf>
    <xf numFmtId="164" fontId="43" fillId="0" borderId="0" xfId="80"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51"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2"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44" fillId="0" borderId="10" xfId="81" applyFont="true" applyBorder="true" applyAlignment="true" applyProtection="false">
      <alignment horizontal="center" vertical="center" textRotation="0" wrapText="false" indent="0" shrinkToFit="false"/>
      <protection locked="true" hidden="false"/>
    </xf>
    <xf numFmtId="164" fontId="36" fillId="0" borderId="10" xfId="81" applyFont="true" applyBorder="true" applyAlignment="true" applyProtection="false">
      <alignment horizontal="center" vertical="center" textRotation="0" wrapText="false" indent="0" shrinkToFit="false"/>
      <protection locked="true" hidden="false"/>
    </xf>
    <xf numFmtId="166" fontId="40" fillId="0" borderId="10" xfId="81" applyFont="true" applyBorder="true" applyAlignment="true" applyProtection="false">
      <alignment horizontal="general" vertical="center" textRotation="0" wrapText="false" indent="0" shrinkToFit="false"/>
      <protection locked="true" hidden="false"/>
    </xf>
    <xf numFmtId="164" fontId="0" fillId="0" borderId="0" xfId="82" applyFont="true" applyBorder="false" applyAlignment="false" applyProtection="false">
      <alignment horizontal="general" vertical="bottom" textRotation="0" wrapText="false" indent="0" shrinkToFit="false"/>
      <protection locked="true" hidden="false"/>
    </xf>
    <xf numFmtId="164" fontId="35" fillId="0" borderId="0" xfId="81" applyFont="true" applyBorder="false" applyAlignment="false" applyProtection="false">
      <alignment horizontal="general" vertical="bottom" textRotation="0" wrapText="false" indent="0" shrinkToFit="false"/>
      <protection locked="true" hidden="false"/>
    </xf>
    <xf numFmtId="164" fontId="54" fillId="0" borderId="0" xfId="82" applyFont="true" applyBorder="false" applyAlignment="true" applyProtection="false">
      <alignment horizontal="general" vertical="center" textRotation="0" wrapText="true" indent="0" shrinkToFit="false"/>
      <protection locked="true" hidden="false"/>
    </xf>
    <xf numFmtId="164" fontId="44" fillId="0" borderId="0" xfId="82" applyFont="true" applyBorder="false" applyAlignment="true" applyProtection="false">
      <alignment horizontal="center" vertical="bottom" textRotation="0" wrapText="false" indent="0" shrinkToFit="false"/>
      <protection locked="true" hidden="false"/>
    </xf>
    <xf numFmtId="164" fontId="55" fillId="0" borderId="16" xfId="82" applyFont="true" applyBorder="true" applyAlignment="true" applyProtection="false">
      <alignment horizontal="center" vertical="center" textRotation="0" wrapText="false" indent="0" shrinkToFit="false"/>
      <protection locked="true" hidden="false"/>
    </xf>
    <xf numFmtId="164" fontId="56" fillId="0" borderId="0" xfId="82" applyFont="true" applyBorder="false" applyAlignment="false" applyProtection="false">
      <alignment horizontal="general" vertical="bottom" textRotation="0" wrapText="false" indent="0" shrinkToFit="false"/>
      <protection locked="true" hidden="false"/>
    </xf>
    <xf numFmtId="164" fontId="0" fillId="0" borderId="0" xfId="82" applyFont="true" applyBorder="false" applyAlignment="true" applyProtection="false">
      <alignment horizontal="general" vertical="bottom" textRotation="0" wrapText="false" indent="0" shrinkToFit="false"/>
      <protection locked="true" hidden="false"/>
    </xf>
    <xf numFmtId="164" fontId="57" fillId="0" borderId="0" xfId="82" applyFont="true" applyBorder="false" applyAlignment="false" applyProtection="false">
      <alignment horizontal="general" vertical="bottom" textRotation="0" wrapText="false" indent="0" shrinkToFit="false"/>
      <protection locked="true" hidden="false"/>
    </xf>
    <xf numFmtId="164" fontId="58" fillId="0" borderId="17" xfId="82" applyFont="true" applyBorder="true" applyAlignment="true" applyProtection="false">
      <alignment horizontal="general" vertical="center" textRotation="0" wrapText="false" indent="0" shrinkToFit="false"/>
      <protection locked="true" hidden="false"/>
    </xf>
    <xf numFmtId="166" fontId="58" fillId="0" borderId="18" xfId="82" applyFont="true" applyBorder="true" applyAlignment="true" applyProtection="false">
      <alignment horizontal="center" vertical="center" textRotation="0" wrapText="false" indent="0" shrinkToFit="false"/>
      <protection locked="true" hidden="false"/>
    </xf>
    <xf numFmtId="164" fontId="58" fillId="0" borderId="0" xfId="82" applyFont="true" applyBorder="false" applyAlignment="false" applyProtection="false">
      <alignment horizontal="general" vertical="bottom" textRotation="0" wrapText="false" indent="0" shrinkToFit="false"/>
      <protection locked="true" hidden="false"/>
    </xf>
    <xf numFmtId="164" fontId="55" fillId="0" borderId="12" xfId="82" applyFont="true" applyBorder="true" applyAlignment="true" applyProtection="false">
      <alignment horizontal="center" vertical="bottom" textRotation="0" wrapText="false" indent="0" shrinkToFit="false"/>
      <protection locked="true" hidden="false"/>
    </xf>
    <xf numFmtId="164" fontId="58" fillId="0" borderId="12" xfId="82" applyFont="true" applyBorder="true" applyAlignment="true" applyProtection="false">
      <alignment horizontal="general" vertical="bottom" textRotation="0" wrapText="false" indent="0" shrinkToFit="false"/>
      <protection locked="true" hidden="false"/>
    </xf>
    <xf numFmtId="164" fontId="58" fillId="0" borderId="19" xfId="82" applyFont="true" applyBorder="true" applyAlignment="true" applyProtection="false">
      <alignment horizontal="general" vertical="center" textRotation="0" wrapText="false" indent="0" shrinkToFit="false"/>
      <protection locked="true" hidden="false"/>
    </xf>
    <xf numFmtId="166" fontId="58" fillId="0" borderId="10" xfId="82" applyFont="true" applyBorder="true" applyAlignment="true" applyProtection="false">
      <alignment horizontal="center" vertical="center" textRotation="0" wrapText="false" indent="0" shrinkToFit="false"/>
      <protection locked="true" hidden="false"/>
    </xf>
    <xf numFmtId="164" fontId="58" fillId="0" borderId="10" xfId="82" applyFont="true" applyBorder="true" applyAlignment="true" applyProtection="false">
      <alignment horizontal="center" vertical="center" textRotation="0" wrapText="false" indent="0" shrinkToFit="false"/>
      <protection locked="true" hidden="false"/>
    </xf>
    <xf numFmtId="164" fontId="58" fillId="0" borderId="20" xfId="82" applyFont="true" applyBorder="true" applyAlignment="true" applyProtection="false">
      <alignment horizontal="general" vertical="center" textRotation="0" wrapText="false" indent="0" shrinkToFit="false"/>
      <protection locked="true" hidden="false"/>
    </xf>
    <xf numFmtId="164" fontId="58" fillId="0" borderId="10" xfId="82" applyFont="true" applyBorder="true" applyAlignment="true" applyProtection="false">
      <alignment horizontal="center" vertical="center" textRotation="0" wrapText="true" indent="0" shrinkToFit="false"/>
      <protection locked="true" hidden="false"/>
    </xf>
    <xf numFmtId="164" fontId="58" fillId="0" borderId="10" xfId="82" applyFont="true" applyBorder="true" applyAlignment="true" applyProtection="false">
      <alignment horizontal="center" vertical="center" textRotation="0" wrapText="false" indent="0" shrinkToFit="false"/>
      <protection locked="true" hidden="false"/>
    </xf>
    <xf numFmtId="164" fontId="58" fillId="0" borderId="0" xfId="82" applyFont="true" applyBorder="true" applyAlignment="true" applyProtection="false">
      <alignment horizontal="center" vertical="center" textRotation="0" wrapText="false" indent="0" shrinkToFit="false"/>
      <protection locked="true" hidden="false"/>
    </xf>
    <xf numFmtId="166" fontId="58" fillId="0" borderId="21" xfId="82" applyFont="true" applyBorder="true" applyAlignment="true" applyProtection="false">
      <alignment horizontal="center" vertical="center" textRotation="0" wrapText="false" indent="0" shrinkToFit="false"/>
      <protection locked="true" hidden="false"/>
    </xf>
    <xf numFmtId="164" fontId="58" fillId="0" borderId="17" xfId="82" applyFont="true" applyBorder="true" applyAlignment="true" applyProtection="false">
      <alignment horizontal="left" vertical="center" textRotation="0" wrapText="false" indent="0" shrinkToFit="false"/>
      <protection locked="true" hidden="false"/>
    </xf>
    <xf numFmtId="164" fontId="58" fillId="0" borderId="18" xfId="82" applyFont="true" applyBorder="true" applyAlignment="true" applyProtection="false">
      <alignment horizontal="center" vertical="center" textRotation="0" wrapText="false" indent="0" shrinkToFit="false"/>
      <protection locked="true" hidden="false"/>
    </xf>
    <xf numFmtId="166" fontId="45" fillId="0" borderId="22" xfId="66" applyFont="true" applyBorder="true" applyAlignment="true" applyProtection="false">
      <alignment horizontal="center" vertical="center" textRotation="0" wrapText="true" indent="0" shrinkToFit="false"/>
      <protection locked="true" hidden="false"/>
    </xf>
    <xf numFmtId="164" fontId="58" fillId="0" borderId="0" xfId="82" applyFont="true" applyBorder="true" applyAlignment="true" applyProtection="false">
      <alignment horizontal="general" vertical="center" textRotation="0" wrapText="false" indent="0" shrinkToFit="false"/>
      <protection locked="true" hidden="false"/>
    </xf>
    <xf numFmtId="166" fontId="58" fillId="0" borderId="0" xfId="82" applyFont="true" applyBorder="true" applyAlignment="true" applyProtection="false">
      <alignment horizontal="general" vertical="center" textRotation="0" wrapText="false" indent="0" shrinkToFit="false"/>
      <protection locked="true" hidden="false"/>
    </xf>
    <xf numFmtId="164" fontId="58" fillId="0" borderId="0" xfId="82" applyFont="true" applyBorder="true" applyAlignment="false" applyProtection="false">
      <alignment horizontal="general" vertical="bottom" textRotation="0" wrapText="false" indent="0" shrinkToFit="false"/>
      <protection locked="true" hidden="false"/>
    </xf>
    <xf numFmtId="164" fontId="58" fillId="0" borderId="0" xfId="82" applyFont="true" applyBorder="true" applyAlignment="true" applyProtection="false">
      <alignment horizontal="general" vertical="bottom" textRotation="0" wrapText="false" indent="0" shrinkToFit="false"/>
      <protection locked="true" hidden="false"/>
    </xf>
    <xf numFmtId="164" fontId="55" fillId="0" borderId="17" xfId="82" applyFont="true" applyBorder="true" applyAlignment="true" applyProtection="false">
      <alignment horizontal="left" vertical="center" textRotation="0" wrapText="false" indent="0" shrinkToFit="false"/>
      <protection locked="true" hidden="false"/>
    </xf>
    <xf numFmtId="166" fontId="58" fillId="0" borderId="18" xfId="82" applyFont="true" applyBorder="true" applyAlignment="true" applyProtection="false">
      <alignment horizontal="center" vertical="center" textRotation="0" wrapText="false" indent="0" shrinkToFit="false"/>
      <protection locked="true" hidden="false"/>
    </xf>
    <xf numFmtId="166" fontId="58" fillId="0" borderId="13" xfId="82" applyFont="true" applyBorder="true" applyAlignment="true" applyProtection="false">
      <alignment horizontal="center" vertical="center" textRotation="0" wrapText="false" indent="0" shrinkToFit="false"/>
      <protection locked="true" hidden="false"/>
    </xf>
    <xf numFmtId="164" fontId="58" fillId="0" borderId="0" xfId="82" applyFont="true" applyBorder="false" applyAlignment="true" applyProtection="false">
      <alignment horizontal="general" vertical="center" textRotation="0" wrapText="false" indent="0" shrinkToFit="false"/>
      <protection locked="true" hidden="false"/>
    </xf>
    <xf numFmtId="166" fontId="58" fillId="0" borderId="0" xfId="82" applyFont="true" applyBorder="false" applyAlignment="true" applyProtection="false">
      <alignment horizontal="general" vertical="center" textRotation="0" wrapText="false" indent="0" shrinkToFit="false"/>
      <protection locked="true" hidden="false"/>
    </xf>
    <xf numFmtId="164" fontId="58" fillId="0" borderId="0" xfId="82" applyFont="true" applyBorder="false" applyAlignment="true" applyProtection="false">
      <alignment horizontal="general" vertical="bottom" textRotation="0" wrapText="false" indent="0" shrinkToFit="false"/>
      <protection locked="true" hidden="false"/>
    </xf>
    <xf numFmtId="164" fontId="55" fillId="0" borderId="19" xfId="82" applyFont="true" applyBorder="true" applyAlignment="true" applyProtection="false">
      <alignment horizontal="general" vertical="center" textRotation="0" wrapText="false" indent="0" shrinkToFit="false"/>
      <protection locked="true" hidden="false"/>
    </xf>
    <xf numFmtId="164" fontId="55" fillId="0" borderId="19" xfId="82" applyFont="true" applyBorder="true" applyAlignment="true" applyProtection="false">
      <alignment horizontal="general" vertical="center" textRotation="0" wrapText="true" indent="0" shrinkToFit="false"/>
      <protection locked="true" hidden="false"/>
    </xf>
    <xf numFmtId="164" fontId="55" fillId="0" borderId="20" xfId="82" applyFont="true" applyBorder="true" applyAlignment="true" applyProtection="false">
      <alignment horizontal="general" vertical="center" textRotation="0" wrapText="false" indent="0" shrinkToFit="false"/>
      <protection locked="true" hidden="false"/>
    </xf>
    <xf numFmtId="166" fontId="55" fillId="0" borderId="21" xfId="82" applyFont="true" applyBorder="true" applyAlignment="true" applyProtection="false">
      <alignment horizontal="center" vertical="center" textRotation="0" wrapText="false" indent="0" shrinkToFit="false"/>
      <protection locked="true" hidden="false"/>
    </xf>
    <xf numFmtId="166" fontId="55" fillId="0" borderId="10" xfId="82" applyFont="true" applyBorder="true" applyAlignment="true" applyProtection="false">
      <alignment horizontal="center" vertical="center" textRotation="0" wrapText="false" indent="0" shrinkToFit="false"/>
      <protection locked="true" hidden="false"/>
    </xf>
    <xf numFmtId="166" fontId="55" fillId="0" borderId="10" xfId="82" applyFont="true" applyBorder="true" applyAlignment="true" applyProtection="false">
      <alignment horizontal="center" vertical="bottom" textRotation="0" wrapText="false" indent="0" shrinkToFit="false"/>
      <protection locked="true" hidden="false"/>
    </xf>
    <xf numFmtId="166" fontId="58" fillId="0" borderId="10" xfId="82" applyFont="true" applyBorder="true" applyAlignment="true" applyProtection="false">
      <alignment horizontal="center" vertical="bottom" textRotation="0" wrapText="false" indent="0" shrinkToFit="false"/>
      <protection locked="true" hidden="false"/>
    </xf>
    <xf numFmtId="166" fontId="58" fillId="0" borderId="10" xfId="82" applyFont="true" applyBorder="true" applyAlignment="true" applyProtection="false">
      <alignment horizontal="general" vertical="center" textRotation="0" wrapText="false" indent="0" shrinkToFit="false"/>
      <protection locked="true" hidden="false"/>
    </xf>
    <xf numFmtId="166" fontId="58" fillId="0" borderId="14" xfId="82" applyFont="true" applyBorder="true" applyAlignment="true" applyProtection="false">
      <alignment horizontal="general" vertical="center" textRotation="0" wrapText="false" indent="0" shrinkToFit="false"/>
      <protection locked="true" hidden="false"/>
    </xf>
    <xf numFmtId="166" fontId="58" fillId="0" borderId="11" xfId="82" applyFont="true" applyBorder="true" applyAlignment="true" applyProtection="false">
      <alignment horizontal="center" vertical="center" textRotation="0" wrapText="false" indent="0" shrinkToFit="false"/>
      <protection locked="true" hidden="false"/>
    </xf>
    <xf numFmtId="164" fontId="55" fillId="0" borderId="19" xfId="82" applyFont="true" applyBorder="true" applyAlignment="true" applyProtection="false">
      <alignment horizontal="left" vertical="top" textRotation="0" wrapText="false" indent="0" shrinkToFit="false"/>
      <protection locked="true" hidden="false"/>
    </xf>
    <xf numFmtId="164" fontId="55" fillId="0" borderId="10" xfId="82" applyFont="true" applyBorder="true" applyAlignment="true" applyProtection="false">
      <alignment horizontal="general" vertical="center" textRotation="0" wrapText="false" indent="0" shrinkToFit="false"/>
      <protection locked="true" hidden="false"/>
    </xf>
    <xf numFmtId="164" fontId="55" fillId="0" borderId="21" xfId="82" applyFont="true" applyBorder="true" applyAlignment="true" applyProtection="false">
      <alignment horizontal="general" vertical="center" textRotation="0" wrapText="false" indent="0" shrinkToFit="false"/>
      <protection locked="true" hidden="false"/>
    </xf>
    <xf numFmtId="169" fontId="57" fillId="0" borderId="0" xfId="82" applyFont="true" applyBorder="false" applyAlignment="false" applyProtection="false">
      <alignment horizontal="general" vertical="bottom" textRotation="0" wrapText="false" indent="0" shrinkToFit="false"/>
      <protection locked="true" hidden="false"/>
    </xf>
    <xf numFmtId="169" fontId="58" fillId="0" borderId="0" xfId="82" applyFont="true" applyBorder="false" applyAlignment="true" applyProtection="false">
      <alignment horizontal="general" vertical="center" textRotation="0" wrapText="false" indent="0" shrinkToFit="false"/>
      <protection locked="true" hidden="false"/>
    </xf>
    <xf numFmtId="169" fontId="57" fillId="0" borderId="0" xfId="82" applyFont="true" applyBorder="false" applyAlignment="true" applyProtection="false">
      <alignment horizontal="general" vertical="center" textRotation="0" wrapText="false" indent="0" shrinkToFit="false"/>
      <protection locked="true" hidden="false"/>
    </xf>
    <xf numFmtId="164" fontId="0" fillId="0" borderId="0" xfId="82" applyFont="true" applyBorder="false" applyAlignment="true" applyProtection="false">
      <alignment horizontal="general" vertical="center" textRotation="0" wrapText="false" indent="0" shrinkToFit="false"/>
      <protection locked="true" hidden="false"/>
    </xf>
    <xf numFmtId="164" fontId="18" fillId="0" borderId="0" xfId="69"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false" applyProtection="false">
      <alignment horizontal="general" vertical="bottom" textRotation="0" wrapText="false" indent="0" shrinkToFit="false"/>
      <protection locked="true" hidden="false"/>
    </xf>
    <xf numFmtId="164" fontId="33" fillId="0" borderId="0" xfId="69" applyFont="true" applyBorder="false" applyAlignment="true" applyProtection="false">
      <alignment horizontal="center" vertical="top" textRotation="0" wrapText="true" indent="0" shrinkToFit="false"/>
      <protection locked="true" hidden="false"/>
    </xf>
    <xf numFmtId="164" fontId="18" fillId="0" borderId="0" xfId="69" applyFont="true" applyBorder="false" applyAlignment="true" applyProtection="false">
      <alignment horizontal="right" vertical="bottom" textRotation="0" wrapText="false" indent="0" shrinkToFit="false"/>
      <protection locked="true" hidden="false"/>
    </xf>
    <xf numFmtId="164" fontId="33" fillId="0" borderId="0" xfId="69" applyFont="true" applyBorder="true" applyAlignment="true" applyProtection="false">
      <alignment horizontal="center" vertical="top" textRotation="0" wrapText="true" indent="0" shrinkToFit="false"/>
      <protection locked="true" hidden="false"/>
    </xf>
    <xf numFmtId="164" fontId="18" fillId="0" borderId="12" xfId="69" applyFont="true" applyBorder="true" applyAlignment="true" applyProtection="false">
      <alignment horizontal="center" vertical="bottom" textRotation="0" wrapText="true" indent="0" shrinkToFit="false"/>
      <protection locked="true" hidden="false"/>
    </xf>
    <xf numFmtId="164" fontId="33" fillId="0" borderId="10" xfId="69" applyFont="true" applyBorder="true" applyAlignment="true" applyProtection="false">
      <alignment horizontal="center" vertical="center" textRotation="0" wrapText="true" indent="0" shrinkToFit="false"/>
      <protection locked="true" hidden="false"/>
    </xf>
    <xf numFmtId="164" fontId="33" fillId="0" borderId="10" xfId="69" applyFont="true" applyBorder="true" applyAlignment="true" applyProtection="false">
      <alignment horizontal="center" vertical="center" textRotation="0" wrapText="false" indent="0" shrinkToFit="false"/>
      <protection locked="true" hidden="false"/>
    </xf>
    <xf numFmtId="164" fontId="33" fillId="0" borderId="10" xfId="69" applyFont="true" applyBorder="true" applyAlignment="true" applyProtection="false">
      <alignment horizontal="center" vertical="center" textRotation="0" wrapText="true" indent="0" shrinkToFit="false"/>
      <protection locked="true" hidden="false"/>
    </xf>
    <xf numFmtId="164" fontId="33" fillId="0" borderId="10" xfId="0" applyFont="true" applyBorder="true" applyAlignment="true" applyProtection="false">
      <alignment horizontal="center" vertical="center" textRotation="0" wrapText="true" indent="0" shrinkToFit="false"/>
      <protection locked="true" hidden="false"/>
    </xf>
    <xf numFmtId="164" fontId="33" fillId="0" borderId="13" xfId="69" applyFont="true" applyBorder="true" applyAlignment="true" applyProtection="false">
      <alignment horizontal="center" vertical="center" textRotation="0" wrapText="true" indent="0" shrinkToFit="false"/>
      <protection locked="true" hidden="false"/>
    </xf>
    <xf numFmtId="164" fontId="33" fillId="0" borderId="12" xfId="69" applyFont="true" applyBorder="true" applyAlignment="true" applyProtection="false">
      <alignment horizontal="general" vertical="center" textRotation="0" wrapText="true" indent="0" shrinkToFit="false"/>
      <protection locked="true" hidden="false"/>
    </xf>
    <xf numFmtId="164" fontId="33" fillId="0" borderId="23" xfId="69" applyFont="true" applyBorder="true" applyAlignment="true" applyProtection="false">
      <alignment horizontal="general" vertical="center" textRotation="0" wrapText="true" indent="0" shrinkToFit="false"/>
      <protection locked="true" hidden="false"/>
    </xf>
    <xf numFmtId="164" fontId="33" fillId="0" borderId="10" xfId="69" applyFont="true" applyBorder="true" applyAlignment="true" applyProtection="false">
      <alignment horizontal="center" vertical="top" textRotation="0" wrapText="true" indent="0" shrinkToFit="false"/>
      <protection locked="true" hidden="false"/>
    </xf>
    <xf numFmtId="164" fontId="33" fillId="0" borderId="10" xfId="69" applyFont="true" applyBorder="true" applyAlignment="true" applyProtection="false">
      <alignment horizontal="center" vertical="top" textRotation="0" wrapText="true" indent="0" shrinkToFit="false"/>
      <protection locked="true" hidden="false"/>
    </xf>
    <xf numFmtId="164" fontId="33" fillId="0" borderId="10" xfId="69" applyFont="true" applyBorder="true" applyAlignment="true" applyProtection="false">
      <alignment horizontal="general" vertical="top" textRotation="0" wrapText="true" indent="0" shrinkToFit="false"/>
      <protection locked="true" hidden="false"/>
    </xf>
    <xf numFmtId="171" fontId="33" fillId="0" borderId="10" xfId="69" applyFont="true" applyBorder="true" applyAlignment="true" applyProtection="false">
      <alignment horizontal="center" vertical="center" textRotation="0" wrapText="true" indent="0" shrinkToFit="false"/>
      <protection locked="true" hidden="false"/>
    </xf>
    <xf numFmtId="166" fontId="33" fillId="0" borderId="10" xfId="69" applyFont="true" applyBorder="true" applyAlignment="true" applyProtection="false">
      <alignment horizontal="general" vertical="top" textRotation="0" wrapText="true" indent="0" shrinkToFit="false"/>
      <protection locked="true" hidden="false"/>
    </xf>
    <xf numFmtId="166" fontId="33" fillId="0" borderId="10" xfId="69" applyFont="true" applyBorder="true" applyAlignment="true" applyProtection="false">
      <alignment horizontal="center" vertical="center" textRotation="0" wrapText="true" indent="0" shrinkToFit="false"/>
      <protection locked="true" hidden="false"/>
    </xf>
    <xf numFmtId="164" fontId="0" fillId="0" borderId="10" xfId="0" applyFont="false" applyBorder="true" applyAlignment="true" applyProtection="false">
      <alignment horizontal="center" vertical="center" textRotation="0" wrapText="true" indent="0" shrinkToFit="false"/>
      <protection locked="true" hidden="false"/>
    </xf>
    <xf numFmtId="164" fontId="18" fillId="0" borderId="10" xfId="69" applyFont="true" applyBorder="true" applyAlignment="true" applyProtection="false">
      <alignment horizontal="general" vertical="top" textRotation="0" wrapText="true" indent="0" shrinkToFit="false"/>
      <protection locked="true" hidden="false"/>
    </xf>
    <xf numFmtId="164" fontId="18" fillId="0" borderId="10" xfId="69" applyFont="true" applyBorder="true" applyAlignment="true" applyProtection="false">
      <alignment horizontal="center" vertical="center" textRotation="0" wrapText="false" indent="0" shrinkToFit="false"/>
      <protection locked="true" hidden="false"/>
    </xf>
    <xf numFmtId="164" fontId="18" fillId="0" borderId="0" xfId="69" applyFont="true" applyBorder="true" applyAlignment="false" applyProtection="false">
      <alignment horizontal="general" vertical="bottom" textRotation="0" wrapText="false" indent="0" shrinkToFit="false"/>
      <protection locked="true" hidden="false"/>
    </xf>
    <xf numFmtId="164" fontId="18" fillId="0" borderId="10" xfId="69" applyFont="true" applyBorder="true" applyAlignment="true" applyProtection="false">
      <alignment horizontal="justify" vertical="top" textRotation="0" wrapText="true" indent="0" shrinkToFit="false"/>
      <protection locked="true" hidden="false"/>
    </xf>
    <xf numFmtId="171" fontId="33" fillId="0" borderId="10" xfId="69" applyFont="true" applyBorder="true" applyAlignment="true" applyProtection="false">
      <alignment horizontal="center" vertical="center" textRotation="0" wrapText="true" indent="0" shrinkToFit="false"/>
      <protection locked="true" hidden="false"/>
    </xf>
    <xf numFmtId="164" fontId="18" fillId="0" borderId="0" xfId="69" applyFont="true" applyBorder="false" applyAlignment="true" applyProtection="false">
      <alignment horizontal="general" vertical="top" textRotation="0" wrapText="true" indent="0" shrinkToFit="false"/>
      <protection locked="true" hidden="false"/>
    </xf>
    <xf numFmtId="164" fontId="18" fillId="0" borderId="0" xfId="69" applyFont="true" applyBorder="false" applyAlignment="false" applyProtection="false">
      <alignment horizontal="general" vertical="bottom" textRotation="0" wrapText="false" indent="0" shrinkToFit="false"/>
      <protection locked="true" hidden="false"/>
    </xf>
    <xf numFmtId="164" fontId="18" fillId="0" borderId="0" xfId="69" applyFont="true" applyBorder="true" applyAlignment="true" applyProtection="false">
      <alignment horizontal="center" vertical="bottom" textRotation="0" wrapText="false" indent="0" shrinkToFit="false"/>
      <protection locked="true" hidden="false"/>
    </xf>
    <xf numFmtId="164" fontId="33" fillId="0" borderId="0" xfId="69" applyFont="true" applyBorder="true" applyAlignment="true" applyProtection="false">
      <alignment horizontal="center" vertical="bottom" textRotation="0" wrapText="false" indent="0" shrinkToFit="false"/>
      <protection locked="true" hidden="false"/>
    </xf>
    <xf numFmtId="164" fontId="33" fillId="0" borderId="10" xfId="69" applyFont="true" applyBorder="true" applyAlignment="true" applyProtection="false">
      <alignment horizontal="center" vertical="center" textRotation="0" wrapText="false" indent="0" shrinkToFit="false"/>
      <protection locked="true" hidden="false"/>
    </xf>
    <xf numFmtId="164" fontId="33" fillId="0" borderId="0" xfId="84" applyFont="true" applyBorder="false" applyAlignment="true" applyProtection="false">
      <alignment horizontal="general" vertical="bottom" textRotation="0" wrapText="false" indent="0" shrinkToFit="false"/>
      <protection locked="true" hidden="false"/>
    </xf>
    <xf numFmtId="164" fontId="33" fillId="0" borderId="15" xfId="69" applyFont="true" applyBorder="true" applyAlignment="true" applyProtection="false">
      <alignment horizontal="center" vertical="center" textRotation="0" wrapText="true" indent="0" shrinkToFit="false"/>
      <protection locked="true" hidden="false"/>
    </xf>
    <xf numFmtId="164" fontId="18" fillId="0" borderId="15" xfId="69" applyFont="true" applyBorder="true" applyAlignment="true" applyProtection="false">
      <alignment horizontal="center" vertical="center" textRotation="0" wrapText="true" indent="0" shrinkToFit="false"/>
      <protection locked="true" hidden="false"/>
    </xf>
    <xf numFmtId="169" fontId="33" fillId="0" borderId="10" xfId="69" applyFont="true" applyBorder="true" applyAlignment="true" applyProtection="false">
      <alignment horizontal="center" vertical="center" textRotation="0" wrapText="true" indent="0" shrinkToFit="false"/>
      <protection locked="true" hidden="false"/>
    </xf>
    <xf numFmtId="164" fontId="33" fillId="0" borderId="10" xfId="69" applyFont="true" applyBorder="true" applyAlignment="true" applyProtection="false">
      <alignment horizontal="left" vertical="center" textRotation="0" wrapText="true" indent="0" shrinkToFit="false"/>
      <protection locked="true" hidden="false"/>
    </xf>
    <xf numFmtId="172" fontId="18" fillId="0" borderId="10" xfId="69" applyFont="true" applyBorder="true" applyAlignment="true" applyProtection="false">
      <alignment horizontal="center" vertical="center" textRotation="0" wrapText="true" indent="0" shrinkToFit="false"/>
      <protection locked="true" hidden="false"/>
    </xf>
    <xf numFmtId="172" fontId="18" fillId="0" borderId="0" xfId="69" applyFont="true" applyBorder="false" applyAlignment="false" applyProtection="false">
      <alignment horizontal="general" vertical="bottom" textRotation="0" wrapText="false" indent="0" shrinkToFit="false"/>
      <protection locked="true" hidden="false"/>
    </xf>
    <xf numFmtId="169" fontId="18" fillId="0" borderId="10" xfId="69" applyFont="true" applyBorder="true" applyAlignment="true" applyProtection="false">
      <alignment horizontal="center" vertical="center" textRotation="0" wrapText="true" indent="0" shrinkToFit="false"/>
      <protection locked="true" hidden="false"/>
    </xf>
    <xf numFmtId="164" fontId="18" fillId="0" borderId="10" xfId="69" applyFont="true" applyBorder="true" applyAlignment="true" applyProtection="false">
      <alignment horizontal="left" vertical="center" textRotation="0" wrapText="true" indent="0" shrinkToFit="false"/>
      <protection locked="true" hidden="false"/>
    </xf>
    <xf numFmtId="173" fontId="18" fillId="0" borderId="10" xfId="81" applyFont="true" applyBorder="true" applyAlignment="true" applyProtection="false">
      <alignment horizontal="center" vertical="center" textRotation="0" wrapText="false" indent="0" shrinkToFit="false"/>
      <protection locked="true" hidden="false"/>
    </xf>
    <xf numFmtId="164" fontId="18" fillId="0" borderId="24" xfId="69" applyFont="true" applyBorder="true" applyAlignment="true" applyProtection="false">
      <alignment horizontal="left" vertical="center" textRotation="0" wrapText="true" indent="0" shrinkToFit="false"/>
      <protection locked="true" hidden="false"/>
    </xf>
    <xf numFmtId="170" fontId="18" fillId="25" borderId="10" xfId="81" applyFont="true" applyBorder="true" applyAlignment="true" applyProtection="false">
      <alignment horizontal="center" vertical="center" textRotation="0" wrapText="false" indent="0" shrinkToFit="false"/>
      <protection locked="true" hidden="false"/>
    </xf>
    <xf numFmtId="170" fontId="18" fillId="0" borderId="10" xfId="81" applyFont="true" applyBorder="true" applyAlignment="true" applyProtection="false">
      <alignment horizontal="center" vertical="center" textRotation="0" wrapText="false" indent="0" shrinkToFit="false"/>
      <protection locked="true" hidden="false"/>
    </xf>
    <xf numFmtId="164" fontId="40" fillId="0" borderId="10" xfId="75" applyFont="true" applyBorder="true" applyAlignment="true" applyProtection="false">
      <alignment horizontal="left" vertical="center" textRotation="0" wrapText="true" indent="0" shrinkToFit="false"/>
      <protection locked="true" hidden="false"/>
    </xf>
    <xf numFmtId="164" fontId="44" fillId="0" borderId="10" xfId="75" applyFont="true" applyBorder="true" applyAlignment="true" applyProtection="false">
      <alignment horizontal="left" vertical="center" textRotation="0" wrapText="true" indent="0" shrinkToFit="false"/>
      <protection locked="true" hidden="false"/>
    </xf>
    <xf numFmtId="164" fontId="40" fillId="0" borderId="13" xfId="75" applyFont="true" applyBorder="true" applyAlignment="true" applyProtection="false">
      <alignment horizontal="left" vertical="center" textRotation="0" wrapText="true" indent="0" shrinkToFit="false"/>
      <protection locked="true" hidden="false"/>
    </xf>
    <xf numFmtId="164" fontId="18" fillId="0" borderId="0" xfId="69" applyFont="true" applyBorder="true" applyAlignment="true" applyProtection="false">
      <alignment horizontal="center" vertical="center" textRotation="0" wrapText="true" indent="0" shrinkToFit="false"/>
      <protection locked="true" hidden="false"/>
    </xf>
    <xf numFmtId="164" fontId="18" fillId="0" borderId="0" xfId="69" applyFont="true" applyBorder="true" applyAlignment="true" applyProtection="false">
      <alignment horizontal="left" vertical="center" textRotation="0" wrapText="true" indent="0" shrinkToFit="false"/>
      <protection locked="true" hidden="false"/>
    </xf>
    <xf numFmtId="164" fontId="18" fillId="0" borderId="0" xfId="69" applyFont="true" applyBorder="true" applyAlignment="true" applyProtection="false">
      <alignment horizontal="left" vertical="bottom" textRotation="0" wrapText="true" indent="0" shrinkToFit="false"/>
      <protection locked="true" hidden="false"/>
    </xf>
    <xf numFmtId="164" fontId="18" fillId="0" borderId="0" xfId="69" applyFont="true" applyBorder="true" applyAlignment="true" applyProtection="false">
      <alignment horizontal="left" vertical="bottom" textRotation="0" wrapText="false" indent="0" shrinkToFit="false"/>
      <protection locked="true" hidden="false"/>
    </xf>
    <xf numFmtId="164" fontId="18" fillId="0" borderId="0" xfId="69" applyFont="true" applyBorder="true" applyAlignment="true" applyProtection="false">
      <alignment horizontal="general" vertical="bottom" textRotation="0" wrapText="false" indent="0" shrinkToFit="false"/>
      <protection locked="true" hidden="false"/>
    </xf>
    <xf numFmtId="164" fontId="49" fillId="0" borderId="0" xfId="80" applyFont="true" applyBorder="false" applyAlignment="false" applyProtection="false">
      <alignment horizontal="general" vertical="bottom" textRotation="0" wrapText="false" indent="0" shrinkToFit="false"/>
      <protection locked="true" hidden="false"/>
    </xf>
    <xf numFmtId="164" fontId="39" fillId="0" borderId="0" xfId="80" applyFont="true" applyBorder="false" applyAlignment="false" applyProtection="false">
      <alignment horizontal="general" vertical="bottom" textRotation="0" wrapText="false" indent="0" shrinkToFit="false"/>
      <protection locked="true" hidden="false"/>
    </xf>
    <xf numFmtId="164" fontId="49" fillId="0" borderId="0" xfId="80" applyFont="true" applyBorder="false" applyAlignment="false" applyProtection="false">
      <alignment horizontal="general" vertical="bottom" textRotation="0" wrapText="false" indent="0" shrinkToFit="false"/>
      <protection locked="true" hidden="false"/>
    </xf>
    <xf numFmtId="164" fontId="43" fillId="0" borderId="12" xfId="80" applyFont="true" applyBorder="true" applyAlignment="true" applyProtection="false">
      <alignment horizontal="center" vertical="bottom" textRotation="0" wrapText="false" indent="0" shrinkToFit="false"/>
      <protection locked="true" hidden="false"/>
    </xf>
    <xf numFmtId="164" fontId="44" fillId="0" borderId="10" xfId="80" applyFont="true" applyBorder="true" applyAlignment="true" applyProtection="false">
      <alignment horizontal="center" vertical="center" textRotation="0" wrapText="true" indent="0" shrinkToFit="false"/>
      <protection locked="true" hidden="false"/>
    </xf>
    <xf numFmtId="164" fontId="44" fillId="0" borderId="11" xfId="80" applyFont="true" applyBorder="true" applyAlignment="true" applyProtection="false">
      <alignment horizontal="center" vertical="center" textRotation="0" wrapText="true" indent="0" shrinkToFit="false"/>
      <protection locked="true" hidden="false"/>
    </xf>
    <xf numFmtId="164" fontId="44" fillId="0" borderId="10" xfId="80" applyFont="true" applyBorder="true" applyAlignment="true" applyProtection="false">
      <alignment horizontal="center" vertical="center" textRotation="90" wrapText="true" indent="0" shrinkToFit="false"/>
      <protection locked="true" hidden="false"/>
    </xf>
    <xf numFmtId="164" fontId="33" fillId="0" borderId="10" xfId="80" applyFont="true" applyBorder="true" applyAlignment="true" applyProtection="true">
      <alignment horizontal="center" vertical="center" textRotation="90" wrapText="true" indent="0" shrinkToFit="false"/>
      <protection locked="true" hidden="false"/>
    </xf>
    <xf numFmtId="164" fontId="65" fillId="0" borderId="10" xfId="80" applyFont="true" applyBorder="true" applyAlignment="true" applyProtection="false">
      <alignment horizontal="center" vertical="center" textRotation="0" wrapText="true" indent="0" shrinkToFit="false"/>
      <protection locked="true" hidden="false"/>
    </xf>
    <xf numFmtId="164" fontId="44" fillId="0" borderId="10" xfId="75" applyFont="true" applyBorder="true" applyAlignment="true" applyProtection="false">
      <alignment horizontal="center" vertical="center" textRotation="90" wrapText="true" indent="0" shrinkToFit="false"/>
      <protection locked="true" hidden="false"/>
    </xf>
    <xf numFmtId="164" fontId="33" fillId="0" borderId="10" xfId="69" applyFont="true" applyBorder="true" applyAlignment="true" applyProtection="false">
      <alignment horizontal="center" vertical="center" textRotation="90" wrapText="true" indent="0" shrinkToFit="false"/>
      <protection locked="true" hidden="false"/>
    </xf>
    <xf numFmtId="164" fontId="44" fillId="0" borderId="10" xfId="80" applyFont="true" applyBorder="true" applyAlignment="true" applyProtection="false">
      <alignment horizontal="center" vertical="center" textRotation="0" wrapText="false" indent="0" shrinkToFit="false"/>
      <protection locked="true" hidden="false"/>
    </xf>
    <xf numFmtId="164" fontId="33" fillId="0" borderId="10" xfId="80" applyFont="true" applyBorder="true" applyAlignment="true" applyProtection="true">
      <alignment horizontal="center" vertical="center" textRotation="0" wrapText="true" indent="0" shrinkToFit="false"/>
      <protection locked="true" hidden="false"/>
    </xf>
    <xf numFmtId="164" fontId="40" fillId="0" borderId="10" xfId="80" applyFont="true" applyBorder="true" applyAlignment="true" applyProtection="false">
      <alignment horizontal="center" vertical="center" textRotation="0" wrapText="true" indent="0" shrinkToFit="false"/>
      <protection locked="true" hidden="false"/>
    </xf>
    <xf numFmtId="174" fontId="40" fillId="0" borderId="10" xfId="80" applyFont="true" applyBorder="true" applyAlignment="true" applyProtection="false">
      <alignment horizontal="center" vertical="center" textRotation="0" wrapText="true" indent="0" shrinkToFit="false"/>
      <protection locked="true" hidden="false"/>
    </xf>
    <xf numFmtId="164" fontId="66" fillId="0" borderId="10" xfId="38" applyFont="true" applyBorder="true" applyAlignment="true" applyProtection="false">
      <alignment horizontal="general" vertical="center" textRotation="0" wrapText="true" indent="0" shrinkToFit="false"/>
      <protection locked="true" hidden="false"/>
    </xf>
    <xf numFmtId="175" fontId="40" fillId="0" borderId="10" xfId="80"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3" fontId="66" fillId="0" borderId="10" xfId="38" applyFont="true" applyBorder="true" applyAlignment="true" applyProtection="false">
      <alignment horizontal="general" vertical="center" textRotation="0" wrapText="true" indent="0" shrinkToFit="false"/>
      <protection locked="true" hidden="false"/>
    </xf>
    <xf numFmtId="164" fontId="40" fillId="0" borderId="15" xfId="80" applyFont="true" applyBorder="true" applyAlignment="true" applyProtection="false">
      <alignment horizontal="general" vertical="center" textRotation="0" wrapText="true" indent="0" shrinkToFit="false"/>
      <protection locked="true" hidden="false"/>
    </xf>
    <xf numFmtId="173" fontId="66" fillId="0" borderId="15" xfId="38" applyFont="true" applyBorder="true" applyAlignment="true" applyProtection="false">
      <alignment horizontal="center" vertical="center" textRotation="0" wrapText="true" indent="0" shrinkToFit="false"/>
      <protection locked="true" hidden="false"/>
    </xf>
    <xf numFmtId="164" fontId="66" fillId="0" borderId="15" xfId="38" applyFont="true" applyBorder="true" applyAlignment="true" applyProtection="false">
      <alignment horizontal="center" vertical="center" textRotation="0" wrapText="true" indent="0" shrinkToFit="false"/>
      <protection locked="true" hidden="false"/>
    </xf>
    <xf numFmtId="170" fontId="40" fillId="0" borderId="10" xfId="80"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6" fontId="18" fillId="25" borderId="10" xfId="38" applyFont="true" applyBorder="true" applyAlignment="true" applyProtection="false">
      <alignment horizontal="general" vertical="center" textRotation="0" wrapText="true" indent="0" shrinkToFit="false"/>
      <protection locked="true" hidden="false"/>
    </xf>
    <xf numFmtId="176" fontId="66" fillId="0" borderId="10" xfId="38" applyFont="true" applyBorder="true" applyAlignment="true" applyProtection="false">
      <alignment horizontal="general" vertical="center" textRotation="0" wrapText="true" indent="0" shrinkToFit="false"/>
      <protection locked="true" hidden="false"/>
    </xf>
    <xf numFmtId="164" fontId="40" fillId="0" borderId="15" xfId="80"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general" vertical="center" textRotation="0" wrapText="true" indent="0" shrinkToFit="false"/>
      <protection locked="true" hidden="false"/>
    </xf>
    <xf numFmtId="173" fontId="18" fillId="0"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center" vertical="center" textRotation="0" wrapText="true" indent="0" shrinkToFit="false"/>
      <protection locked="true" hidden="false"/>
    </xf>
    <xf numFmtId="164" fontId="18" fillId="0" borderId="15" xfId="80" applyFont="true" applyBorder="true" applyAlignment="true" applyProtection="false">
      <alignment horizontal="general" vertical="center" textRotation="0" wrapText="true" indent="0" shrinkToFit="false"/>
      <protection locked="true" hidden="false"/>
    </xf>
    <xf numFmtId="164" fontId="66" fillId="0" borderId="10" xfId="38"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center" vertical="center" textRotation="0" wrapText="true" indent="0" shrinkToFit="false"/>
      <protection locked="true" hidden="false"/>
    </xf>
    <xf numFmtId="164" fontId="66" fillId="0" borderId="10" xfId="38" applyFont="true" applyBorder="true" applyAlignment="true" applyProtection="false">
      <alignment horizontal="right" vertical="center" textRotation="0" wrapText="true" indent="0" shrinkToFit="false"/>
      <protection locked="true" hidden="false"/>
    </xf>
    <xf numFmtId="164" fontId="18" fillId="0" borderId="15" xfId="80" applyFont="true" applyBorder="true" applyAlignment="true" applyProtection="false">
      <alignment horizontal="center" vertical="center" textRotation="0" wrapText="true" indent="0" shrinkToFit="false"/>
      <protection locked="true" hidden="false"/>
    </xf>
    <xf numFmtId="176" fontId="66" fillId="0" borderId="10" xfId="38"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64" fontId="47" fillId="0" borderId="0" xfId="69"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true" applyProtection="false">
      <alignment horizontal="right" vertical="center" textRotation="0" wrapText="false" indent="0" shrinkToFit="false"/>
      <protection locked="true" hidden="false"/>
    </xf>
    <xf numFmtId="164" fontId="30" fillId="0" borderId="0" xfId="69" applyFont="true" applyBorder="false" applyAlignment="true" applyProtection="false">
      <alignment horizontal="right" vertical="bottom" textRotation="0" wrapText="false" indent="0" shrinkToFit="false"/>
      <protection locked="true" hidden="false"/>
    </xf>
    <xf numFmtId="164" fontId="18" fillId="0" borderId="0" xfId="69" applyFont="true" applyBorder="false" applyAlignment="true" applyProtection="false">
      <alignment horizontal="right" vertical="bottom" textRotation="0" wrapText="false" indent="0" shrinkToFit="false"/>
      <protection locked="true" hidden="false"/>
    </xf>
    <xf numFmtId="164" fontId="32" fillId="0" borderId="0" xfId="69" applyFont="true" applyBorder="true" applyAlignment="true" applyProtection="false">
      <alignment horizontal="center" vertical="bottom" textRotation="0" wrapText="false" indent="0" shrinkToFit="false"/>
      <protection locked="true" hidden="false"/>
    </xf>
    <xf numFmtId="164" fontId="32" fillId="0" borderId="0" xfId="69" applyFont="true" applyBorder="false" applyAlignment="true" applyProtection="false">
      <alignment horizontal="general" vertical="bottom" textRotation="0" wrapText="false" indent="0" shrinkToFit="false"/>
      <protection locked="true" hidden="false"/>
    </xf>
    <xf numFmtId="164" fontId="32" fillId="0" borderId="0" xfId="69" applyFont="true" applyBorder="false" applyAlignment="true" applyProtection="false">
      <alignment horizontal="center" vertical="bottom" textRotation="0" wrapText="false" indent="0" shrinkToFit="false"/>
      <protection locked="true" hidden="false"/>
    </xf>
    <xf numFmtId="164" fontId="32" fillId="0" borderId="0" xfId="81" applyFont="true" applyBorder="true" applyAlignment="true" applyProtection="false">
      <alignment horizontal="center" vertical="center" textRotation="0" wrapText="false" indent="0" shrinkToFit="false"/>
      <protection locked="true" hidden="false"/>
    </xf>
    <xf numFmtId="164" fontId="32" fillId="0" borderId="0" xfId="81" applyFont="true" applyBorder="false" applyAlignment="true" applyProtection="false">
      <alignment horizontal="general" vertical="center" textRotation="0" wrapText="false" indent="0" shrinkToFit="false"/>
      <protection locked="true" hidden="false"/>
    </xf>
    <xf numFmtId="164" fontId="67" fillId="0" borderId="0" xfId="81" applyFont="true" applyBorder="true" applyAlignment="true" applyProtection="false">
      <alignment horizontal="center" vertical="center" textRotation="0" wrapText="false" indent="0" shrinkToFit="false"/>
      <protection locked="true" hidden="false"/>
    </xf>
    <xf numFmtId="164" fontId="68" fillId="0" borderId="0" xfId="81" applyFont="true" applyBorder="false" applyAlignment="true" applyProtection="false">
      <alignment horizontal="general" vertical="center" textRotation="0" wrapText="false" indent="0" shrinkToFit="false"/>
      <protection locked="true" hidden="false"/>
    </xf>
    <xf numFmtId="164" fontId="30" fillId="0" borderId="0" xfId="81" applyFont="true" applyBorder="true" applyAlignment="true" applyProtection="false">
      <alignment horizontal="center" vertical="center" textRotation="0" wrapText="false" indent="0" shrinkToFit="false"/>
      <protection locked="true" hidden="false"/>
    </xf>
    <xf numFmtId="164" fontId="18" fillId="0" borderId="0" xfId="81" applyFont="true" applyBorder="false" applyAlignment="true" applyProtection="false">
      <alignment horizontal="general" vertical="center" textRotation="0" wrapText="false" indent="0" shrinkToFit="false"/>
      <protection locked="true" hidden="false"/>
    </xf>
    <xf numFmtId="164" fontId="30" fillId="0" borderId="0" xfId="81" applyFont="true" applyBorder="true" applyAlignment="true" applyProtection="false">
      <alignment horizontal="general" vertical="center" textRotation="0" wrapText="false" indent="0" shrinkToFit="false"/>
      <protection locked="true" hidden="false"/>
    </xf>
    <xf numFmtId="164" fontId="67" fillId="0" borderId="0" xfId="81" applyFont="true" applyBorder="true" applyAlignment="true" applyProtection="false">
      <alignment horizontal="center" vertical="center" textRotation="0" wrapText="true" indent="0" shrinkToFit="false"/>
      <protection locked="true" hidden="false"/>
    </xf>
    <xf numFmtId="170" fontId="69" fillId="0" borderId="0" xfId="69" applyFont="true" applyBorder="false" applyAlignment="true" applyProtection="false">
      <alignment horizontal="right" vertical="top" textRotation="0" wrapText="true" indent="0" shrinkToFit="false"/>
      <protection locked="true" hidden="false"/>
    </xf>
    <xf numFmtId="164" fontId="32" fillId="0" borderId="0" xfId="69" applyFont="true" applyBorder="true" applyAlignment="true" applyProtection="false">
      <alignment horizontal="center" vertical="bottom" textRotation="0" wrapText="true" indent="0" shrinkToFit="false"/>
      <protection locked="true" hidden="false"/>
    </xf>
    <xf numFmtId="164" fontId="47" fillId="0" borderId="0" xfId="69" applyFont="true" applyBorder="false" applyAlignment="true" applyProtection="false">
      <alignment horizontal="right" vertical="bottom" textRotation="0" wrapText="false" indent="0" shrinkToFit="false"/>
      <protection locked="true" hidden="false"/>
    </xf>
    <xf numFmtId="164" fontId="70" fillId="0" borderId="25" xfId="69" applyFont="true" applyBorder="true" applyAlignment="true" applyProtection="false">
      <alignment horizontal="justify" vertical="bottom" textRotation="0" wrapText="false" indent="0" shrinkToFit="false"/>
      <protection locked="true" hidden="false"/>
    </xf>
    <xf numFmtId="166" fontId="47" fillId="0" borderId="25" xfId="69" applyFont="true" applyBorder="true" applyAlignment="true" applyProtection="false">
      <alignment horizontal="center" vertical="center" textRotation="0" wrapText="true" indent="0" shrinkToFit="false"/>
      <protection locked="true" hidden="false"/>
    </xf>
    <xf numFmtId="166" fontId="47" fillId="0" borderId="25" xfId="69" applyFont="true" applyBorder="true" applyAlignment="true" applyProtection="false">
      <alignment horizontal="center" vertical="center" textRotation="0" wrapText="false" indent="0" shrinkToFit="false"/>
      <protection locked="true" hidden="false"/>
    </xf>
    <xf numFmtId="164" fontId="70" fillId="0" borderId="25" xfId="69" applyFont="true" applyBorder="true" applyAlignment="true" applyProtection="false">
      <alignment horizontal="general" vertical="top" textRotation="0" wrapText="true" indent="0" shrinkToFit="false"/>
      <protection locked="true" hidden="false"/>
    </xf>
    <xf numFmtId="169" fontId="47" fillId="0" borderId="25" xfId="69" applyFont="true" applyBorder="true" applyAlignment="true" applyProtection="false">
      <alignment horizontal="center" vertical="center" textRotation="0" wrapText="false" indent="0" shrinkToFit="false"/>
      <protection locked="true" hidden="false"/>
    </xf>
    <xf numFmtId="164" fontId="70" fillId="0" borderId="26" xfId="69" applyFont="true" applyBorder="true" applyAlignment="true" applyProtection="false">
      <alignment horizontal="general" vertical="top" textRotation="0" wrapText="true" indent="0" shrinkToFit="false"/>
      <protection locked="true" hidden="false"/>
    </xf>
    <xf numFmtId="164" fontId="70" fillId="0" borderId="26" xfId="69" applyFont="true" applyBorder="true" applyAlignment="true" applyProtection="false">
      <alignment horizontal="justify" vertical="top" textRotation="0" wrapText="true" indent="0" shrinkToFit="false"/>
      <protection locked="true" hidden="false"/>
    </xf>
    <xf numFmtId="164" fontId="47" fillId="0" borderId="25" xfId="69" applyFont="true" applyBorder="true" applyAlignment="true" applyProtection="false">
      <alignment horizontal="justify" vertical="top" textRotation="0" wrapText="true" indent="0" shrinkToFit="false"/>
      <protection locked="true" hidden="false"/>
    </xf>
    <xf numFmtId="164" fontId="70" fillId="0" borderId="25" xfId="69" applyFont="true" applyBorder="true" applyAlignment="true" applyProtection="false">
      <alignment horizontal="justify" vertical="top" textRotation="0" wrapText="true" indent="0" shrinkToFit="false"/>
      <protection locked="true" hidden="false"/>
    </xf>
    <xf numFmtId="164" fontId="70" fillId="0" borderId="27" xfId="69" applyFont="true" applyBorder="true" applyAlignment="true" applyProtection="false">
      <alignment horizontal="justify" vertical="top" textRotation="0" wrapText="true" indent="0" shrinkToFit="false"/>
      <protection locked="true" hidden="false"/>
    </xf>
    <xf numFmtId="164" fontId="70" fillId="0" borderId="27" xfId="69" applyFont="true" applyBorder="true" applyAlignment="true" applyProtection="false">
      <alignment horizontal="left" vertical="top" textRotation="0" wrapText="true" indent="0" shrinkToFit="false"/>
      <protection locked="true" hidden="false"/>
    </xf>
    <xf numFmtId="164" fontId="70" fillId="0" borderId="28" xfId="69" applyFont="true" applyBorder="true" applyAlignment="true" applyProtection="false">
      <alignment horizontal="general" vertical="top" textRotation="0" wrapText="true" indent="0" shrinkToFit="false"/>
      <protection locked="true" hidden="false"/>
    </xf>
    <xf numFmtId="164" fontId="47" fillId="0" borderId="28" xfId="69" applyFont="true" applyBorder="true" applyAlignment="true" applyProtection="false">
      <alignment horizontal="general" vertical="top" textRotation="0" wrapText="true" indent="0" shrinkToFit="false"/>
      <protection locked="true" hidden="false"/>
    </xf>
    <xf numFmtId="165" fontId="47" fillId="0" borderId="25" xfId="19" applyFont="true" applyBorder="true" applyAlignment="true" applyProtection="true">
      <alignment horizontal="center" vertical="center" textRotation="0" wrapText="false" indent="0" shrinkToFit="false"/>
      <protection locked="true" hidden="false"/>
    </xf>
    <xf numFmtId="164" fontId="47" fillId="0" borderId="29" xfId="69" applyFont="true" applyBorder="true" applyAlignment="true" applyProtection="false">
      <alignment horizontal="general" vertical="top" textRotation="0" wrapText="true" indent="0" shrinkToFit="false"/>
      <protection locked="true" hidden="false"/>
    </xf>
    <xf numFmtId="164" fontId="47" fillId="0" borderId="26" xfId="69" applyFont="true" applyBorder="true" applyAlignment="true" applyProtection="false">
      <alignment horizontal="general" vertical="top" textRotation="0" wrapText="true" indent="0" shrinkToFit="false"/>
      <protection locked="true" hidden="false"/>
    </xf>
    <xf numFmtId="164" fontId="70" fillId="0" borderId="28" xfId="69" applyFont="true" applyBorder="true" applyAlignment="true" applyProtection="false">
      <alignment horizontal="left" vertical="center" textRotation="0" wrapText="true" indent="0" shrinkToFit="false"/>
      <protection locked="true" hidden="false"/>
    </xf>
    <xf numFmtId="164" fontId="70" fillId="0" borderId="28" xfId="69" applyFont="true" applyBorder="true" applyAlignment="true" applyProtection="false">
      <alignment horizontal="center" vertical="center" textRotation="0" wrapText="true" indent="0" shrinkToFit="false"/>
      <protection locked="true" hidden="false"/>
    </xf>
    <xf numFmtId="164" fontId="18" fillId="25" borderId="10" xfId="69" applyFont="true" applyBorder="true" applyAlignment="true" applyProtection="false">
      <alignment horizontal="center" vertical="center" textRotation="0" wrapText="true" indent="0" shrinkToFit="false"/>
      <protection locked="true" hidden="false"/>
    </xf>
    <xf numFmtId="164" fontId="47" fillId="0" borderId="26" xfId="69" applyFont="true" applyBorder="true" applyAlignment="false" applyProtection="false">
      <alignment horizontal="general" vertical="bottom" textRotation="0" wrapText="false" indent="0" shrinkToFit="false"/>
      <protection locked="true" hidden="false"/>
    </xf>
    <xf numFmtId="177" fontId="70" fillId="0" borderId="0" xfId="69" applyFont="true" applyBorder="false" applyAlignment="true" applyProtection="false">
      <alignment horizontal="left" vertical="top" textRotation="0" wrapText="false" indent="0" shrinkToFit="false"/>
      <protection locked="true" hidden="false"/>
    </xf>
    <xf numFmtId="169" fontId="47" fillId="0" borderId="0" xfId="69" applyFont="true" applyBorder="false" applyAlignment="true" applyProtection="false">
      <alignment horizontal="left" vertical="top" textRotation="0" wrapText="true" indent="0" shrinkToFit="false"/>
      <protection locked="true" hidden="false"/>
    </xf>
    <xf numFmtId="169" fontId="47" fillId="0" borderId="0" xfId="69" applyFont="true" applyBorder="true" applyAlignment="true" applyProtection="false">
      <alignment horizontal="left" vertical="top" textRotation="0" wrapText="false" indent="0" shrinkToFit="false"/>
      <protection locked="true" hidden="false"/>
    </xf>
    <xf numFmtId="164" fontId="47" fillId="0" borderId="0" xfId="69" applyFont="true" applyBorder="true" applyAlignment="true" applyProtection="false">
      <alignment horizontal="center" vertical="center" textRotation="0" wrapText="false" indent="0" shrinkToFit="false"/>
      <protection locked="true" hidden="false"/>
    </xf>
  </cellXfs>
  <cellStyles count="85">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вод  2 3" xfId="48"/>
    <cellStyle name="Вывод 2" xfId="49"/>
    <cellStyle name="Вывод 2 2" xfId="50"/>
    <cellStyle name="Вывод 2 3" xfId="51"/>
    <cellStyle name="Вычисление 2" xfId="52"/>
    <cellStyle name="Вычисление 2 2" xfId="53"/>
    <cellStyle name="Вычисление 2 3" xfId="54"/>
    <cellStyle name="Заголовок 1 2" xfId="55"/>
    <cellStyle name="Заголовок 2 2" xfId="56"/>
    <cellStyle name="Заголовок 3 2" xfId="57"/>
    <cellStyle name="Заголовок 4 2" xfId="58"/>
    <cellStyle name="Итог 2" xfId="59"/>
    <cellStyle name="Итог 2 2" xfId="60"/>
    <cellStyle name="Итог 2 3" xfId="61"/>
    <cellStyle name="Контрольная ячейка 2" xfId="62"/>
    <cellStyle name="Название 2" xfId="63"/>
    <cellStyle name="Нейтральный 2" xfId="64"/>
    <cellStyle name="Обычный 12 2" xfId="65"/>
    <cellStyle name="Обычный 2" xfId="66"/>
    <cellStyle name="Обычный 2 2" xfId="67"/>
    <cellStyle name="Обычный 2 3" xfId="68"/>
    <cellStyle name="Обычный 3" xfId="69"/>
    <cellStyle name="Обычный 3 2" xfId="70"/>
    <cellStyle name="Обычный 3 2 2 2" xfId="71"/>
    <cellStyle name="Обычный 3 21" xfId="72"/>
    <cellStyle name="Обычный 4" xfId="73"/>
    <cellStyle name="Обычный 4 2" xfId="74"/>
    <cellStyle name="Обычный 5" xfId="75"/>
    <cellStyle name="Обычный 5 2 10" xfId="76"/>
    <cellStyle name="Обычный 6" xfId="77"/>
    <cellStyle name="Обычный 6 2" xfId="78"/>
    <cellStyle name="Обычный 6 2 2" xfId="79"/>
    <cellStyle name="Обычный 6 2 3" xfId="80"/>
    <cellStyle name="Обычный 7" xfId="81"/>
    <cellStyle name="Обычный 7 2" xfId="82"/>
    <cellStyle name="Обычный 8" xfId="83"/>
    <cellStyle name="Обычный_Форматы по компаниям_last" xfId="84"/>
    <cellStyle name="Плохой 2" xfId="85"/>
    <cellStyle name="Пояснение 2" xfId="86"/>
    <cellStyle name="Примечание 2" xfId="87"/>
    <cellStyle name="Примечание 2 2" xfId="88"/>
    <cellStyle name="Примечание 2 3" xfId="89"/>
    <cellStyle name="Процентный 2" xfId="90"/>
    <cellStyle name="Процентный 3" xfId="91"/>
    <cellStyle name="Связанная ячейка 2" xfId="92"/>
    <cellStyle name="Стиль 1" xfId="93"/>
    <cellStyle name="Текст предупреждения 2" xfId="94"/>
    <cellStyle name="Финансовый 2" xfId="95"/>
    <cellStyle name="Финансовый 2 2 2 2 2" xfId="96"/>
    <cellStyle name="Финансовый 3" xfId="97"/>
    <cellStyle name="Хороший 2" xfId="98"/>
  </cellStyles>
  <dxfs count="22">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A6A6A6"/>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129051442165"/>
          <c:y val="0.018997574777688"/>
        </c:manualLayout>
      </c:layout>
      <c:overlay val="0"/>
      <c:spPr>
        <a:noFill/>
        <a:ln w="25560">
          <a:noFill/>
        </a:ln>
      </c:spPr>
    </c:title>
    <c:autoTitleDeleted val="0"/>
    <c:plotArea>
      <c:layout>
        <c:manualLayout>
          <c:layoutTarget val="inner"/>
          <c:xMode val="edge"/>
          <c:yMode val="edge"/>
          <c:x val="0.179824561403509"/>
          <c:y val="0.0995351657235247"/>
          <c:w val="0.776464466250372"/>
          <c:h val="0.804365400161682"/>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-69335094.8571427</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31084139"/>
        <c:axId val="99412995"/>
      </c:lineChart>
      <c:catAx>
        <c:axId val="31084139"/>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99412995"/>
        <c:crosses val="autoZero"/>
        <c:auto val="1"/>
        <c:lblAlgn val="ctr"/>
        <c:lblOffset val="100"/>
        <c:noMultiLvlLbl val="0"/>
      </c:catAx>
      <c:valAx>
        <c:axId val="99412995"/>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31084139"/>
        <c:crosses val="autoZero"/>
        <c:crossBetween val="between"/>
      </c:valAx>
      <c:spPr>
        <a:noFill/>
        <a:ln w="0">
          <a:noFill/>
        </a:ln>
      </c:spPr>
    </c:plotArea>
    <c:legend>
      <c:legendPos val="r"/>
      <c:layout>
        <c:manualLayout>
          <c:xMode val="edge"/>
          <c:yMode val="edge"/>
          <c:x val="0.110119047619046"/>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29</xdr:row>
      <xdr:rowOff>38160</xdr:rowOff>
    </xdr:from>
    <xdr:to>
      <xdr:col>43</xdr:col>
      <xdr:colOff>503280</xdr:colOff>
      <xdr:row>45</xdr:row>
      <xdr:rowOff>95040</xdr:rowOff>
    </xdr:to>
    <xdr:graphicFrame>
      <xdr:nvGraphicFramePr>
        <xdr:cNvPr id="0" name="Диаграмма 2"/>
        <xdr:cNvGraphicFramePr/>
      </xdr:nvGraphicFramePr>
      <xdr:xfrm>
        <a:off x="4651920" y="7153200"/>
        <a:ext cx="4842360" cy="35622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42</xdr:row>
      <xdr:rowOff>185400</xdr:rowOff>
    </xdr:from>
    <xdr:to>
      <xdr:col>40</xdr:col>
      <xdr:colOff>49680</xdr:colOff>
      <xdr:row>42</xdr:row>
      <xdr:rowOff>185400</xdr:rowOff>
    </xdr:to>
    <xdr:cxnSp>
      <xdr:nvCxnSpPr>
        <xdr:cNvPr id="3" name="Прямая соединительная линия 2"/>
        <xdr:cNvCxnSpPr/>
      </xdr:nvCxnSpPr>
      <xdr:spPr>
        <a:xfrm>
          <a:off x="5408640" y="1014840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0.74323520666072</cdr:x>
      <cdr:y>0.908953112368634</cdr:y>
    </cdr:from>
    <cdr:to>
      <cdr:x>0.906110615521856</cdr:x>
      <cdr:y>0.967663702506063</cdr:y>
    </cdr:to>
    <cdr:sp>
      <cdr:nvSpPr>
        <cdr:cNvPr id="1" name="TextBox 1"/>
        <cdr:cNvSpPr/>
      </cdr:nvSpPr>
      <cdr:spPr>
        <a:xfrm>
          <a:off x="3599280" y="3238200"/>
          <a:ext cx="788760" cy="20916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0.74323520666072</cdr:x>
      <cdr:y>0.908953112368634</cdr:y>
    </cdr:from>
    <cdr:to>
      <cdr:x>0.906110615521856</cdr:x>
      <cdr:y>0.967663702506063</cdr:y>
    </cdr:to>
    <cdr:sp>
      <cdr:nvSpPr>
        <cdr:cNvPr id="2" name="TextBox 1"/>
        <cdr:cNvSpPr/>
      </cdr:nvSpPr>
      <cdr:spPr>
        <a:xfrm>
          <a:off x="3599280" y="3238200"/>
          <a:ext cx="788760" cy="20916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6" colorId="64" zoomScale="70" zoomScaleNormal="100" zoomScalePageLayoutView="7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8.75" hidden="false" customHeight="false" outlineLevel="0" collapsed="false">
      <c r="A5" s="8" t="s">
        <v>3</v>
      </c>
      <c r="B5" s="8"/>
      <c r="C5" s="8"/>
      <c r="D5" s="9"/>
      <c r="E5" s="9"/>
      <c r="F5" s="9"/>
      <c r="G5" s="9"/>
      <c r="H5" s="9"/>
      <c r="I5" s="9"/>
      <c r="J5" s="9"/>
    </row>
    <row r="6" s="3" customFormat="true" ht="18.75" hidden="false" customHeight="false" outlineLevel="0" collapsed="false">
      <c r="A6" s="10"/>
      <c r="B6" s="11"/>
      <c r="C6" s="11"/>
      <c r="F6" s="5"/>
      <c r="G6" s="5"/>
      <c r="H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c r="V7" s="13"/>
    </row>
    <row r="8" s="3" customFormat="true" ht="18.75" hidden="false" customHeight="false" outlineLevel="0" collapsed="false">
      <c r="A8" s="14"/>
      <c r="B8" s="14"/>
      <c r="C8" s="14"/>
      <c r="D8" s="14"/>
      <c r="E8" s="14"/>
      <c r="F8" s="14"/>
      <c r="G8" s="14"/>
      <c r="H8" s="14"/>
      <c r="I8" s="13"/>
      <c r="J8" s="13"/>
      <c r="K8" s="13"/>
      <c r="L8" s="13"/>
      <c r="M8" s="13"/>
      <c r="N8" s="13"/>
      <c r="O8" s="13"/>
      <c r="P8" s="13"/>
      <c r="Q8" s="13"/>
      <c r="R8" s="13"/>
      <c r="S8" s="13"/>
      <c r="T8" s="13"/>
      <c r="U8" s="13"/>
      <c r="V8" s="13"/>
    </row>
    <row r="9" s="3" customFormat="true" ht="18.75" hidden="false" customHeight="true" outlineLevel="0" collapsed="false">
      <c r="A9" s="15" t="s">
        <v>5</v>
      </c>
      <c r="B9" s="15"/>
      <c r="C9" s="15"/>
      <c r="D9" s="16"/>
      <c r="E9" s="16"/>
      <c r="F9" s="16"/>
      <c r="G9" s="16"/>
      <c r="H9" s="16"/>
      <c r="I9" s="13"/>
      <c r="J9" s="13"/>
      <c r="K9" s="13"/>
      <c r="L9" s="13"/>
      <c r="M9" s="13"/>
      <c r="N9" s="13"/>
      <c r="O9" s="13"/>
      <c r="P9" s="13"/>
      <c r="Q9" s="13"/>
      <c r="R9" s="13"/>
      <c r="S9" s="13"/>
      <c r="T9" s="13"/>
      <c r="U9" s="13"/>
      <c r="V9" s="13"/>
    </row>
    <row r="10" s="3" customFormat="true" ht="18.75" hidden="false" customHeight="false" outlineLevel="0" collapsed="false">
      <c r="A10" s="17" t="s">
        <v>6</v>
      </c>
      <c r="B10" s="17"/>
      <c r="C10" s="17"/>
      <c r="D10" s="18"/>
      <c r="E10" s="18"/>
      <c r="F10" s="18"/>
      <c r="G10" s="18"/>
      <c r="H10" s="18"/>
      <c r="I10" s="13"/>
      <c r="J10" s="13"/>
      <c r="K10" s="13"/>
      <c r="L10" s="13"/>
      <c r="M10" s="13"/>
      <c r="N10" s="13"/>
      <c r="O10" s="13"/>
      <c r="P10" s="13"/>
      <c r="Q10" s="13"/>
      <c r="R10" s="13"/>
      <c r="S10" s="13"/>
      <c r="T10" s="13"/>
      <c r="U10" s="13"/>
      <c r="V10" s="13"/>
    </row>
    <row r="11" s="3" customFormat="true" ht="18.75" hidden="false" customHeight="false" outlineLevel="0" collapsed="false">
      <c r="A11" s="14"/>
      <c r="B11" s="14"/>
      <c r="C11" s="14"/>
      <c r="D11" s="14"/>
      <c r="E11" s="14"/>
      <c r="F11" s="14"/>
      <c r="G11" s="14"/>
      <c r="H11" s="14"/>
      <c r="I11" s="13"/>
      <c r="J11" s="13"/>
      <c r="K11" s="13"/>
      <c r="L11" s="13"/>
      <c r="M11" s="13"/>
      <c r="N11" s="13"/>
      <c r="O11" s="13"/>
      <c r="P11" s="13"/>
      <c r="Q11" s="13"/>
      <c r="R11" s="13"/>
      <c r="S11" s="13"/>
      <c r="T11" s="13"/>
      <c r="U11" s="13"/>
      <c r="V11" s="13"/>
    </row>
    <row r="12" s="3" customFormat="true" ht="27" hidden="false" customHeight="true" outlineLevel="0" collapsed="false">
      <c r="A12" s="19" t="s">
        <v>7</v>
      </c>
      <c r="B12" s="19"/>
      <c r="C12" s="19"/>
      <c r="D12" s="16"/>
      <c r="E12" s="16"/>
      <c r="F12" s="16"/>
      <c r="G12" s="16"/>
      <c r="H12" s="16"/>
      <c r="I12" s="13"/>
      <c r="J12" s="13"/>
      <c r="K12" s="13"/>
      <c r="L12" s="13"/>
      <c r="M12" s="13"/>
      <c r="N12" s="13"/>
      <c r="O12" s="13"/>
      <c r="P12" s="13"/>
      <c r="Q12" s="13"/>
      <c r="R12" s="13"/>
      <c r="S12" s="13"/>
      <c r="T12" s="13"/>
      <c r="U12" s="13"/>
      <c r="V12" s="13"/>
    </row>
    <row r="13" s="3" customFormat="true" ht="18.75" hidden="false" customHeight="false" outlineLevel="0" collapsed="false">
      <c r="A13" s="17" t="s">
        <v>8</v>
      </c>
      <c r="B13" s="17"/>
      <c r="C13" s="17"/>
      <c r="D13" s="18"/>
      <c r="E13" s="18"/>
      <c r="F13" s="18"/>
      <c r="G13" s="18"/>
      <c r="H13" s="18"/>
      <c r="I13" s="13"/>
      <c r="J13" s="13"/>
      <c r="K13" s="13"/>
      <c r="L13" s="13"/>
      <c r="M13" s="13"/>
      <c r="N13" s="13"/>
      <c r="O13" s="13"/>
      <c r="P13" s="13"/>
      <c r="Q13" s="13"/>
      <c r="R13" s="13"/>
      <c r="S13" s="13"/>
      <c r="T13" s="13"/>
      <c r="U13" s="13"/>
      <c r="V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row>
    <row r="15" s="22" customFormat="true" ht="66" hidden="false" customHeight="true" outlineLevel="0" collapsed="false">
      <c r="A15" s="15" t="s">
        <v>9</v>
      </c>
      <c r="B15" s="15"/>
      <c r="C15" s="15"/>
      <c r="D15" s="16"/>
      <c r="E15" s="16"/>
      <c r="F15" s="16"/>
      <c r="G15" s="16"/>
      <c r="H15" s="16"/>
      <c r="I15" s="16"/>
      <c r="J15" s="16"/>
      <c r="K15" s="16"/>
      <c r="L15" s="16"/>
      <c r="M15" s="16"/>
      <c r="N15" s="16"/>
      <c r="O15" s="16"/>
      <c r="P15" s="16"/>
      <c r="Q15" s="16"/>
      <c r="R15" s="16"/>
      <c r="S15" s="16"/>
      <c r="T15" s="16"/>
      <c r="U15" s="16"/>
      <c r="V15" s="16"/>
    </row>
    <row r="16" s="22" customFormat="true" ht="15" hidden="false" customHeight="true" outlineLevel="0" collapsed="false">
      <c r="A16" s="17" t="s">
        <v>10</v>
      </c>
      <c r="B16" s="17"/>
      <c r="C16" s="17"/>
      <c r="D16" s="18"/>
      <c r="E16" s="18"/>
      <c r="F16" s="18"/>
      <c r="G16" s="18"/>
      <c r="H16" s="18"/>
      <c r="I16" s="18"/>
      <c r="J16" s="18"/>
      <c r="K16" s="18"/>
      <c r="L16" s="18"/>
      <c r="M16" s="18"/>
      <c r="N16" s="18"/>
      <c r="O16" s="18"/>
      <c r="P16" s="18"/>
      <c r="Q16" s="18"/>
      <c r="R16" s="18"/>
      <c r="S16" s="18"/>
      <c r="T16" s="18"/>
      <c r="U16" s="18"/>
      <c r="V16" s="18"/>
    </row>
    <row r="17" s="22" customFormat="true" ht="15" hidden="false" customHeight="true" outlineLevel="0" collapsed="false">
      <c r="A17" s="23"/>
      <c r="B17" s="23"/>
      <c r="C17" s="23"/>
      <c r="D17" s="23"/>
      <c r="E17" s="23"/>
      <c r="F17" s="23"/>
      <c r="G17" s="23"/>
      <c r="H17" s="23"/>
      <c r="I17" s="23"/>
      <c r="J17" s="23"/>
      <c r="K17" s="23"/>
      <c r="L17" s="23"/>
      <c r="M17" s="23"/>
      <c r="N17" s="23"/>
      <c r="O17" s="23"/>
      <c r="P17" s="23"/>
      <c r="Q17" s="23"/>
      <c r="R17" s="23"/>
      <c r="S17" s="23"/>
    </row>
    <row r="18" s="22" customFormat="true" ht="27" hidden="false" customHeight="true" outlineLevel="0" collapsed="false">
      <c r="A18" s="15" t="s">
        <v>11</v>
      </c>
      <c r="B18" s="15"/>
      <c r="C18" s="15"/>
      <c r="D18" s="24"/>
      <c r="E18" s="24"/>
      <c r="F18" s="24"/>
      <c r="G18" s="24"/>
      <c r="H18" s="24"/>
      <c r="I18" s="24"/>
      <c r="J18" s="24"/>
      <c r="K18" s="24"/>
      <c r="L18" s="24"/>
      <c r="M18" s="24"/>
      <c r="N18" s="24"/>
      <c r="O18" s="24"/>
      <c r="P18" s="24"/>
      <c r="Q18" s="24"/>
      <c r="R18" s="24"/>
      <c r="S18" s="24"/>
      <c r="T18" s="24"/>
      <c r="U18" s="24"/>
      <c r="V18" s="24"/>
    </row>
    <row r="19" s="22" customFormat="true" ht="15" hidden="false" customHeight="true" outlineLevel="0" collapsed="false">
      <c r="A19" s="18"/>
      <c r="B19" s="18"/>
      <c r="C19" s="18"/>
      <c r="D19" s="18"/>
      <c r="E19" s="18"/>
      <c r="F19" s="18"/>
      <c r="G19" s="18"/>
      <c r="H19" s="18"/>
      <c r="I19" s="23"/>
      <c r="J19" s="23"/>
      <c r="K19" s="23"/>
      <c r="L19" s="23"/>
      <c r="M19" s="23"/>
      <c r="N19" s="23"/>
      <c r="O19" s="23"/>
      <c r="P19" s="23"/>
      <c r="Q19" s="23"/>
      <c r="R19" s="23"/>
      <c r="S19" s="23"/>
    </row>
    <row r="20" s="22" customFormat="true" ht="39.75" hidden="false" customHeight="true" outlineLevel="0" collapsed="false">
      <c r="A20" s="25" t="s">
        <v>12</v>
      </c>
      <c r="B20" s="26" t="s">
        <v>13</v>
      </c>
      <c r="C20" s="27" t="s">
        <v>14</v>
      </c>
      <c r="D20" s="28"/>
      <c r="E20" s="28"/>
      <c r="F20" s="28"/>
      <c r="G20" s="28"/>
      <c r="H20" s="28"/>
      <c r="I20" s="17"/>
      <c r="J20" s="17"/>
      <c r="K20" s="17"/>
      <c r="L20" s="17"/>
      <c r="M20" s="17"/>
      <c r="N20" s="17"/>
      <c r="O20" s="17"/>
      <c r="P20" s="17"/>
      <c r="Q20" s="17"/>
      <c r="R20" s="17"/>
      <c r="S20" s="17"/>
      <c r="T20" s="29"/>
      <c r="U20" s="29"/>
      <c r="V20" s="29"/>
    </row>
    <row r="21" s="22" customFormat="true" ht="16.5" hidden="false" customHeight="true" outlineLevel="0" collapsed="false">
      <c r="A21" s="27" t="n">
        <v>1</v>
      </c>
      <c r="B21" s="26" t="n">
        <v>2</v>
      </c>
      <c r="C21" s="27" t="n">
        <v>3</v>
      </c>
      <c r="D21" s="28"/>
      <c r="E21" s="28"/>
      <c r="F21" s="28"/>
      <c r="G21" s="28"/>
      <c r="H21" s="28"/>
      <c r="I21" s="17"/>
      <c r="J21" s="17"/>
      <c r="K21" s="17"/>
      <c r="L21" s="17"/>
      <c r="M21" s="17"/>
      <c r="N21" s="17"/>
      <c r="O21" s="17"/>
      <c r="P21" s="17"/>
      <c r="Q21" s="17"/>
      <c r="R21" s="17"/>
      <c r="S21" s="17"/>
      <c r="T21" s="29"/>
      <c r="U21" s="29"/>
      <c r="V21" s="29"/>
    </row>
    <row r="22" s="22" customFormat="true" ht="39" hidden="false" customHeight="true" outlineLevel="0" collapsed="false">
      <c r="A22" s="30" t="s">
        <v>15</v>
      </c>
      <c r="B22" s="31" t="s">
        <v>16</v>
      </c>
      <c r="C22" s="32" t="s">
        <v>17</v>
      </c>
      <c r="D22" s="28"/>
      <c r="E22" s="28"/>
      <c r="F22" s="28"/>
      <c r="G22" s="28"/>
      <c r="H22" s="28"/>
      <c r="I22" s="17"/>
      <c r="J22" s="17"/>
      <c r="K22" s="17"/>
      <c r="L22" s="17"/>
      <c r="M22" s="17"/>
      <c r="N22" s="17"/>
      <c r="O22" s="17"/>
      <c r="P22" s="17"/>
      <c r="Q22" s="17"/>
      <c r="R22" s="17"/>
      <c r="S22" s="17"/>
      <c r="T22" s="29"/>
      <c r="U22" s="29"/>
      <c r="V22" s="29"/>
    </row>
    <row r="23" s="22" customFormat="true" ht="87" hidden="false" customHeight="true" outlineLevel="0" collapsed="false">
      <c r="A23" s="30" t="s">
        <v>18</v>
      </c>
      <c r="B23" s="33" t="s">
        <v>19</v>
      </c>
      <c r="C23" s="34" t="s">
        <v>20</v>
      </c>
      <c r="D23" s="28"/>
      <c r="E23" s="28"/>
      <c r="F23" s="28"/>
      <c r="G23" s="28"/>
      <c r="H23" s="28"/>
      <c r="I23" s="17"/>
      <c r="J23" s="17"/>
      <c r="K23" s="17"/>
      <c r="L23" s="17"/>
      <c r="M23" s="17"/>
      <c r="N23" s="17"/>
      <c r="O23" s="17"/>
      <c r="P23" s="17"/>
      <c r="Q23" s="17"/>
      <c r="R23" s="17"/>
      <c r="S23" s="17"/>
      <c r="T23" s="29"/>
      <c r="U23" s="29"/>
      <c r="V23" s="29"/>
    </row>
    <row r="24" s="22" customFormat="true" ht="22.5" hidden="false" customHeight="true" outlineLevel="0" collapsed="false">
      <c r="A24" s="35"/>
      <c r="B24" s="35"/>
      <c r="C24" s="35"/>
      <c r="D24" s="28"/>
      <c r="E24" s="28"/>
      <c r="F24" s="28"/>
      <c r="G24" s="28"/>
      <c r="H24" s="28"/>
      <c r="I24" s="17"/>
      <c r="J24" s="17"/>
      <c r="K24" s="17"/>
      <c r="L24" s="17"/>
      <c r="M24" s="17"/>
      <c r="N24" s="17"/>
      <c r="O24" s="17"/>
      <c r="P24" s="17"/>
      <c r="Q24" s="17"/>
      <c r="R24" s="17"/>
      <c r="S24" s="17"/>
      <c r="T24" s="29"/>
      <c r="U24" s="29"/>
      <c r="V24" s="29"/>
    </row>
    <row r="25" s="40" customFormat="true" ht="58.5" hidden="false" customHeight="true" outlineLevel="0" collapsed="false">
      <c r="A25" s="30" t="s">
        <v>21</v>
      </c>
      <c r="B25" s="36" t="s">
        <v>22</v>
      </c>
      <c r="C25" s="27" t="s">
        <v>23</v>
      </c>
      <c r="D25" s="37"/>
      <c r="E25" s="37"/>
      <c r="F25" s="37"/>
      <c r="G25" s="37"/>
      <c r="H25" s="38"/>
      <c r="I25" s="38"/>
      <c r="J25" s="38"/>
      <c r="K25" s="38"/>
      <c r="L25" s="38"/>
      <c r="M25" s="38"/>
      <c r="N25" s="38"/>
      <c r="O25" s="38"/>
      <c r="P25" s="38"/>
      <c r="Q25" s="38"/>
      <c r="R25" s="38"/>
      <c r="S25" s="39"/>
      <c r="T25" s="39"/>
      <c r="U25" s="39"/>
      <c r="V25" s="39"/>
    </row>
    <row r="26" s="40" customFormat="true" ht="42.75" hidden="false" customHeight="true" outlineLevel="0" collapsed="false">
      <c r="A26" s="30" t="s">
        <v>24</v>
      </c>
      <c r="B26" s="36" t="s">
        <v>25</v>
      </c>
      <c r="C26" s="27" t="s">
        <v>26</v>
      </c>
      <c r="D26" s="37"/>
      <c r="E26" s="37"/>
      <c r="F26" s="37"/>
      <c r="G26" s="37"/>
      <c r="H26" s="38"/>
      <c r="I26" s="38"/>
      <c r="J26" s="38"/>
      <c r="K26" s="38"/>
      <c r="L26" s="38"/>
      <c r="M26" s="38"/>
      <c r="N26" s="38"/>
      <c r="O26" s="38"/>
      <c r="P26" s="38"/>
      <c r="Q26" s="38"/>
      <c r="R26" s="38"/>
      <c r="S26" s="39"/>
      <c r="T26" s="39"/>
      <c r="U26" s="39"/>
      <c r="V26" s="39"/>
    </row>
    <row r="27" s="40" customFormat="true" ht="51.75" hidden="false" customHeight="true" outlineLevel="0" collapsed="false">
      <c r="A27" s="30" t="s">
        <v>27</v>
      </c>
      <c r="B27" s="36" t="s">
        <v>28</v>
      </c>
      <c r="C27" s="27" t="s">
        <v>29</v>
      </c>
      <c r="D27" s="37"/>
      <c r="E27" s="37"/>
      <c r="F27" s="37"/>
      <c r="G27" s="37"/>
      <c r="H27" s="38"/>
      <c r="I27" s="38"/>
      <c r="J27" s="38"/>
      <c r="K27" s="38"/>
      <c r="L27" s="38"/>
      <c r="M27" s="38"/>
      <c r="N27" s="38"/>
      <c r="O27" s="38"/>
      <c r="P27" s="38"/>
      <c r="Q27" s="38"/>
      <c r="R27" s="38"/>
      <c r="S27" s="39"/>
      <c r="T27" s="39"/>
      <c r="U27" s="39"/>
      <c r="V27" s="39"/>
    </row>
    <row r="28" s="40" customFormat="true" ht="42.75" hidden="false" customHeight="true" outlineLevel="0" collapsed="false">
      <c r="A28" s="30" t="s">
        <v>30</v>
      </c>
      <c r="B28" s="36" t="s">
        <v>31</v>
      </c>
      <c r="C28" s="27" t="s">
        <v>32</v>
      </c>
      <c r="D28" s="37"/>
      <c r="E28" s="37"/>
      <c r="F28" s="37"/>
      <c r="G28" s="37"/>
      <c r="H28" s="38"/>
      <c r="I28" s="38"/>
      <c r="J28" s="38"/>
      <c r="K28" s="38"/>
      <c r="L28" s="38"/>
      <c r="M28" s="38"/>
      <c r="N28" s="38"/>
      <c r="O28" s="38"/>
      <c r="P28" s="38"/>
      <c r="Q28" s="38"/>
      <c r="R28" s="38"/>
      <c r="S28" s="39"/>
      <c r="T28" s="39"/>
      <c r="U28" s="39"/>
      <c r="V28" s="39"/>
    </row>
    <row r="29" s="40" customFormat="true" ht="51.75" hidden="false" customHeight="true" outlineLevel="0" collapsed="false">
      <c r="A29" s="30" t="s">
        <v>33</v>
      </c>
      <c r="B29" s="36" t="s">
        <v>34</v>
      </c>
      <c r="C29" s="27" t="s">
        <v>32</v>
      </c>
      <c r="D29" s="37"/>
      <c r="E29" s="37"/>
      <c r="F29" s="37"/>
      <c r="G29" s="37"/>
      <c r="H29" s="38"/>
      <c r="I29" s="38"/>
      <c r="J29" s="38"/>
      <c r="K29" s="38"/>
      <c r="L29" s="38"/>
      <c r="M29" s="38"/>
      <c r="N29" s="38"/>
      <c r="O29" s="38"/>
      <c r="P29" s="38"/>
      <c r="Q29" s="38"/>
      <c r="R29" s="38"/>
      <c r="S29" s="39"/>
      <c r="T29" s="39"/>
      <c r="U29" s="39"/>
      <c r="V29" s="39"/>
    </row>
    <row r="30" s="40" customFormat="true" ht="51.75" hidden="false" customHeight="true" outlineLevel="0" collapsed="false">
      <c r="A30" s="30" t="s">
        <v>35</v>
      </c>
      <c r="B30" s="36" t="s">
        <v>36</v>
      </c>
      <c r="C30" s="27" t="s">
        <v>32</v>
      </c>
      <c r="D30" s="37"/>
      <c r="E30" s="37"/>
      <c r="F30" s="37"/>
      <c r="G30" s="37"/>
      <c r="H30" s="38"/>
      <c r="I30" s="38"/>
      <c r="J30" s="38"/>
      <c r="K30" s="38"/>
      <c r="L30" s="38"/>
      <c r="M30" s="38"/>
      <c r="N30" s="38"/>
      <c r="O30" s="38"/>
      <c r="P30" s="38"/>
      <c r="Q30" s="38"/>
      <c r="R30" s="38"/>
      <c r="S30" s="39"/>
      <c r="T30" s="39"/>
      <c r="U30" s="39"/>
      <c r="V30" s="39"/>
    </row>
    <row r="31" s="40" customFormat="true" ht="51.75" hidden="false" customHeight="true" outlineLevel="0" collapsed="false">
      <c r="A31" s="30" t="s">
        <v>37</v>
      </c>
      <c r="B31" s="41" t="s">
        <v>38</v>
      </c>
      <c r="C31" s="27" t="s">
        <v>32</v>
      </c>
      <c r="E31" s="37"/>
      <c r="F31" s="37"/>
      <c r="G31" s="37"/>
      <c r="H31" s="38"/>
      <c r="I31" s="38"/>
      <c r="J31" s="38"/>
      <c r="K31" s="38"/>
      <c r="L31" s="38"/>
      <c r="M31" s="38"/>
      <c r="N31" s="38"/>
      <c r="O31" s="38"/>
      <c r="P31" s="38"/>
      <c r="Q31" s="38"/>
      <c r="R31" s="38"/>
      <c r="S31" s="39"/>
      <c r="T31" s="39"/>
      <c r="U31" s="39"/>
      <c r="V31" s="39"/>
    </row>
    <row r="32" s="40" customFormat="true" ht="51.75" hidden="false" customHeight="true" outlineLevel="0" collapsed="false">
      <c r="A32" s="30" t="s">
        <v>39</v>
      </c>
      <c r="B32" s="41" t="s">
        <v>40</v>
      </c>
      <c r="C32" s="27" t="s">
        <v>32</v>
      </c>
      <c r="D32" s="37"/>
      <c r="E32" s="37"/>
      <c r="F32" s="37"/>
      <c r="G32" s="37"/>
      <c r="H32" s="38"/>
      <c r="I32" s="38"/>
      <c r="J32" s="38"/>
      <c r="K32" s="38"/>
      <c r="L32" s="38"/>
      <c r="M32" s="38"/>
      <c r="N32" s="38"/>
      <c r="O32" s="38"/>
      <c r="P32" s="38"/>
      <c r="Q32" s="38"/>
      <c r="R32" s="38"/>
      <c r="S32" s="39"/>
      <c r="T32" s="39"/>
      <c r="U32" s="39"/>
      <c r="V32" s="39"/>
    </row>
    <row r="33" s="40" customFormat="true" ht="101.25" hidden="false" customHeight="true" outlineLevel="0" collapsed="false">
      <c r="A33" s="30" t="s">
        <v>41</v>
      </c>
      <c r="B33" s="41" t="s">
        <v>42</v>
      </c>
      <c r="C33" s="27" t="s">
        <v>32</v>
      </c>
      <c r="D33" s="37"/>
      <c r="E33" s="37"/>
      <c r="F33" s="37"/>
      <c r="G33" s="37"/>
      <c r="H33" s="38"/>
      <c r="I33" s="38"/>
      <c r="J33" s="38"/>
      <c r="K33" s="38"/>
      <c r="L33" s="38"/>
      <c r="M33" s="38"/>
      <c r="N33" s="38"/>
      <c r="O33" s="38"/>
      <c r="P33" s="38"/>
      <c r="Q33" s="38"/>
      <c r="R33" s="38"/>
      <c r="S33" s="39"/>
      <c r="T33" s="39"/>
      <c r="U33" s="39"/>
      <c r="V33" s="39"/>
    </row>
    <row r="34" customFormat="false" ht="111" hidden="false" customHeight="true" outlineLevel="0" collapsed="false">
      <c r="A34" s="30" t="s">
        <v>43</v>
      </c>
      <c r="B34" s="41" t="s">
        <v>44</v>
      </c>
      <c r="C34" s="27" t="s">
        <v>32</v>
      </c>
      <c r="D34" s="42"/>
      <c r="E34" s="42"/>
      <c r="F34" s="42"/>
      <c r="G34" s="42"/>
      <c r="H34" s="42"/>
      <c r="I34" s="42"/>
      <c r="J34" s="42"/>
      <c r="K34" s="42"/>
      <c r="L34" s="42"/>
      <c r="M34" s="42"/>
      <c r="N34" s="42"/>
      <c r="O34" s="42"/>
      <c r="P34" s="42"/>
      <c r="Q34" s="42"/>
      <c r="R34" s="42"/>
      <c r="S34" s="42"/>
      <c r="T34" s="42"/>
      <c r="U34" s="42"/>
      <c r="V34" s="42"/>
    </row>
    <row r="35" customFormat="false" ht="58.5" hidden="false" customHeight="true" outlineLevel="0" collapsed="false">
      <c r="A35" s="30" t="s">
        <v>45</v>
      </c>
      <c r="B35" s="41" t="s">
        <v>46</v>
      </c>
      <c r="C35" s="27" t="s">
        <v>32</v>
      </c>
      <c r="D35" s="42"/>
      <c r="E35" s="42"/>
      <c r="F35" s="42"/>
      <c r="G35" s="42"/>
      <c r="H35" s="42"/>
      <c r="I35" s="42"/>
      <c r="J35" s="42"/>
      <c r="K35" s="42"/>
      <c r="L35" s="42"/>
      <c r="M35" s="42"/>
      <c r="N35" s="42"/>
      <c r="O35" s="42"/>
      <c r="P35" s="42"/>
      <c r="Q35" s="42"/>
      <c r="R35" s="42"/>
      <c r="S35" s="42"/>
      <c r="T35" s="42"/>
      <c r="U35" s="42"/>
      <c r="V35" s="42"/>
    </row>
    <row r="36" customFormat="false" ht="51.75" hidden="false" customHeight="true" outlineLevel="0" collapsed="false">
      <c r="A36" s="30" t="s">
        <v>47</v>
      </c>
      <c r="B36" s="41" t="s">
        <v>48</v>
      </c>
      <c r="C36" s="27" t="s">
        <v>32</v>
      </c>
      <c r="D36" s="42"/>
      <c r="E36" s="42"/>
      <c r="F36" s="42"/>
      <c r="G36" s="42"/>
      <c r="H36" s="42"/>
      <c r="I36" s="42"/>
      <c r="J36" s="42"/>
      <c r="K36" s="42"/>
      <c r="L36" s="42"/>
      <c r="M36" s="42"/>
      <c r="N36" s="42"/>
      <c r="O36" s="42"/>
      <c r="P36" s="42"/>
      <c r="Q36" s="42"/>
      <c r="R36" s="42"/>
      <c r="S36" s="42"/>
      <c r="T36" s="42"/>
      <c r="U36" s="42"/>
      <c r="V36" s="42"/>
    </row>
    <row r="37" customFormat="false" ht="43.5" hidden="false" customHeight="true" outlineLevel="0" collapsed="false">
      <c r="A37" s="30" t="s">
        <v>49</v>
      </c>
      <c r="B37" s="41" t="s">
        <v>50</v>
      </c>
      <c r="C37" s="27" t="s">
        <v>51</v>
      </c>
      <c r="D37" s="42"/>
      <c r="E37" s="42"/>
      <c r="F37" s="42"/>
      <c r="G37" s="42"/>
      <c r="H37" s="42"/>
      <c r="I37" s="42"/>
      <c r="J37" s="42"/>
      <c r="K37" s="42"/>
      <c r="L37" s="42"/>
      <c r="M37" s="42"/>
      <c r="N37" s="42"/>
      <c r="O37" s="42"/>
      <c r="P37" s="42"/>
      <c r="Q37" s="42"/>
      <c r="R37" s="42"/>
      <c r="S37" s="42"/>
      <c r="T37" s="42"/>
      <c r="U37" s="42"/>
      <c r="V37" s="42"/>
    </row>
    <row r="38" customFormat="false" ht="43.5" hidden="false" customHeight="true" outlineLevel="0" collapsed="false">
      <c r="A38" s="30" t="s">
        <v>52</v>
      </c>
      <c r="B38" s="41" t="s">
        <v>53</v>
      </c>
      <c r="C38" s="27" t="s">
        <v>32</v>
      </c>
      <c r="D38" s="42"/>
      <c r="E38" s="42"/>
      <c r="F38" s="42"/>
      <c r="G38" s="42"/>
      <c r="H38" s="42"/>
      <c r="I38" s="42"/>
      <c r="J38" s="42"/>
      <c r="K38" s="42"/>
      <c r="L38" s="42"/>
      <c r="M38" s="42"/>
      <c r="N38" s="42"/>
      <c r="O38" s="42"/>
      <c r="P38" s="42"/>
      <c r="Q38" s="42"/>
      <c r="R38" s="42"/>
      <c r="S38" s="42"/>
      <c r="T38" s="42"/>
      <c r="U38" s="42"/>
      <c r="V38" s="42"/>
    </row>
    <row r="39" customFormat="false" ht="23.25" hidden="false" customHeight="true" outlineLevel="0" collapsed="false">
      <c r="A39" s="35"/>
      <c r="B39" s="35"/>
      <c r="C39" s="35"/>
      <c r="D39" s="42"/>
      <c r="E39" s="42"/>
      <c r="F39" s="42"/>
      <c r="G39" s="42"/>
      <c r="H39" s="42"/>
      <c r="I39" s="42"/>
      <c r="J39" s="42"/>
      <c r="K39" s="42"/>
      <c r="L39" s="42"/>
      <c r="M39" s="42"/>
      <c r="N39" s="42"/>
      <c r="O39" s="42"/>
      <c r="P39" s="42"/>
      <c r="Q39" s="42"/>
      <c r="R39" s="42"/>
      <c r="S39" s="42"/>
      <c r="T39" s="42"/>
      <c r="U39" s="42"/>
      <c r="V39" s="42"/>
    </row>
    <row r="40" customFormat="false" ht="51.15" hidden="false" customHeight="false" outlineLevel="0" collapsed="false">
      <c r="A40" s="30" t="s">
        <v>54</v>
      </c>
      <c r="B40" s="41" t="s">
        <v>55</v>
      </c>
      <c r="C40" s="34"/>
      <c r="D40" s="42"/>
      <c r="E40" s="42"/>
      <c r="F40" s="42"/>
      <c r="G40" s="42"/>
      <c r="H40" s="42"/>
      <c r="I40" s="42"/>
      <c r="J40" s="42"/>
      <c r="K40" s="42"/>
      <c r="L40" s="42"/>
      <c r="M40" s="42"/>
      <c r="N40" s="42"/>
      <c r="O40" s="42"/>
      <c r="P40" s="42"/>
      <c r="Q40" s="42"/>
      <c r="R40" s="42"/>
      <c r="S40" s="42"/>
      <c r="T40" s="42"/>
      <c r="U40" s="42"/>
      <c r="V40" s="42"/>
    </row>
    <row r="41" customFormat="false" ht="105.75" hidden="false" customHeight="true" outlineLevel="0" collapsed="false">
      <c r="A41" s="30" t="s">
        <v>56</v>
      </c>
      <c r="B41" s="41" t="s">
        <v>57</v>
      </c>
      <c r="C41" s="27" t="s">
        <v>23</v>
      </c>
      <c r="D41" s="42"/>
      <c r="E41" s="42"/>
      <c r="F41" s="42"/>
      <c r="G41" s="42"/>
      <c r="H41" s="42"/>
      <c r="I41" s="42"/>
      <c r="J41" s="42"/>
      <c r="K41" s="42"/>
      <c r="L41" s="42"/>
      <c r="M41" s="42"/>
      <c r="N41" s="42"/>
      <c r="O41" s="42"/>
      <c r="P41" s="42"/>
      <c r="Q41" s="42"/>
      <c r="R41" s="42"/>
      <c r="S41" s="42"/>
      <c r="T41" s="42"/>
      <c r="U41" s="42"/>
      <c r="V41" s="42"/>
    </row>
    <row r="42" customFormat="false" ht="83.25" hidden="false" customHeight="true" outlineLevel="0" collapsed="false">
      <c r="A42" s="30" t="s">
        <v>58</v>
      </c>
      <c r="B42" s="41" t="s">
        <v>59</v>
      </c>
      <c r="C42" s="34" t="s">
        <v>23</v>
      </c>
      <c r="D42" s="42"/>
      <c r="E42" s="42"/>
      <c r="F42" s="42"/>
      <c r="G42" s="42"/>
      <c r="H42" s="42"/>
      <c r="I42" s="42"/>
      <c r="J42" s="42"/>
      <c r="K42" s="42"/>
      <c r="L42" s="42"/>
      <c r="M42" s="42"/>
      <c r="N42" s="42"/>
      <c r="O42" s="42"/>
      <c r="P42" s="42"/>
      <c r="Q42" s="42"/>
      <c r="R42" s="42"/>
      <c r="S42" s="42"/>
      <c r="T42" s="42"/>
      <c r="U42" s="42"/>
      <c r="V42" s="42"/>
    </row>
    <row r="43" customFormat="false" ht="186" hidden="false" customHeight="true" outlineLevel="0" collapsed="false">
      <c r="A43" s="30" t="s">
        <v>60</v>
      </c>
      <c r="B43" s="41" t="s">
        <v>61</v>
      </c>
      <c r="C43" s="27" t="s">
        <v>23</v>
      </c>
      <c r="D43" s="42"/>
      <c r="E43" s="42"/>
      <c r="F43" s="42"/>
      <c r="G43" s="42"/>
      <c r="H43" s="42"/>
      <c r="I43" s="42"/>
      <c r="J43" s="42"/>
      <c r="K43" s="42"/>
      <c r="L43" s="42"/>
      <c r="M43" s="42"/>
      <c r="N43" s="42"/>
      <c r="O43" s="42"/>
      <c r="P43" s="42"/>
      <c r="Q43" s="42"/>
      <c r="R43" s="42"/>
      <c r="S43" s="42"/>
      <c r="T43" s="42"/>
      <c r="U43" s="42"/>
      <c r="V43" s="42"/>
    </row>
    <row r="44" customFormat="false" ht="111" hidden="false" customHeight="true" outlineLevel="0" collapsed="false">
      <c r="A44" s="30" t="s">
        <v>62</v>
      </c>
      <c r="B44" s="41" t="s">
        <v>63</v>
      </c>
      <c r="C44" s="27" t="s">
        <v>23</v>
      </c>
      <c r="D44" s="42"/>
      <c r="E44" s="42"/>
      <c r="F44" s="42"/>
      <c r="G44" s="42"/>
      <c r="H44" s="42"/>
      <c r="I44" s="42"/>
      <c r="J44" s="42"/>
      <c r="K44" s="42"/>
      <c r="L44" s="42"/>
      <c r="M44" s="42"/>
      <c r="N44" s="42"/>
      <c r="O44" s="42"/>
      <c r="P44" s="42"/>
      <c r="Q44" s="42"/>
      <c r="R44" s="42"/>
      <c r="S44" s="42"/>
      <c r="T44" s="42"/>
      <c r="U44" s="42"/>
      <c r="V44" s="42"/>
    </row>
    <row r="45" customFormat="false" ht="120" hidden="false" customHeight="true" outlineLevel="0" collapsed="false">
      <c r="A45" s="30" t="s">
        <v>64</v>
      </c>
      <c r="B45" s="41" t="s">
        <v>65</v>
      </c>
      <c r="C45" s="27" t="s">
        <v>23</v>
      </c>
      <c r="D45" s="42"/>
      <c r="E45" s="42"/>
      <c r="F45" s="42"/>
      <c r="G45" s="42"/>
      <c r="H45" s="42"/>
      <c r="I45" s="42"/>
      <c r="J45" s="42"/>
      <c r="K45" s="42"/>
      <c r="L45" s="42"/>
      <c r="M45" s="42"/>
      <c r="N45" s="42"/>
      <c r="O45" s="42"/>
      <c r="P45" s="42"/>
      <c r="Q45" s="42"/>
      <c r="R45" s="42"/>
      <c r="S45" s="42"/>
      <c r="T45" s="42"/>
      <c r="U45" s="42"/>
      <c r="V45" s="42"/>
    </row>
    <row r="46" customFormat="false" ht="101.25" hidden="false" customHeight="true" outlineLevel="0" collapsed="false">
      <c r="A46" s="30" t="s">
        <v>66</v>
      </c>
      <c r="B46" s="41" t="s">
        <v>67</v>
      </c>
      <c r="C46" s="27" t="s">
        <v>23</v>
      </c>
      <c r="D46" s="42"/>
      <c r="E46" s="42"/>
      <c r="F46" s="42"/>
      <c r="G46" s="42"/>
      <c r="H46" s="42"/>
      <c r="I46" s="42"/>
      <c r="J46" s="42"/>
      <c r="K46" s="42"/>
      <c r="L46" s="42"/>
      <c r="M46" s="42"/>
      <c r="N46" s="42"/>
      <c r="O46" s="42"/>
      <c r="P46" s="42"/>
      <c r="Q46" s="42"/>
      <c r="R46" s="42"/>
      <c r="S46" s="42"/>
      <c r="T46" s="42"/>
      <c r="U46" s="42"/>
      <c r="V46" s="42"/>
    </row>
    <row r="47" customFormat="false" ht="18.75" hidden="false" customHeight="true" outlineLevel="0" collapsed="false">
      <c r="A47" s="35"/>
      <c r="B47" s="35"/>
      <c r="C47" s="35"/>
      <c r="D47" s="42"/>
      <c r="E47" s="42"/>
      <c r="F47" s="42"/>
      <c r="G47" s="42"/>
      <c r="H47" s="42"/>
      <c r="I47" s="42"/>
      <c r="J47" s="42"/>
      <c r="K47" s="42"/>
      <c r="L47" s="42"/>
      <c r="M47" s="42"/>
      <c r="N47" s="42"/>
      <c r="O47" s="42"/>
      <c r="P47" s="42"/>
      <c r="Q47" s="42"/>
      <c r="R47" s="42"/>
      <c r="S47" s="42"/>
      <c r="T47" s="42"/>
      <c r="U47" s="42"/>
      <c r="V47" s="42"/>
    </row>
    <row r="48" customFormat="false" ht="75.75" hidden="false" customHeight="true" outlineLevel="0" collapsed="false">
      <c r="A48" s="30" t="s">
        <v>68</v>
      </c>
      <c r="B48" s="41" t="s">
        <v>69</v>
      </c>
      <c r="C48" s="43" t="n">
        <v>48.89314893</v>
      </c>
      <c r="D48" s="42"/>
      <c r="E48" s="42"/>
      <c r="F48" s="42"/>
      <c r="G48" s="42"/>
      <c r="H48" s="42"/>
      <c r="I48" s="42"/>
      <c r="J48" s="42"/>
      <c r="K48" s="42"/>
      <c r="L48" s="42"/>
      <c r="M48" s="42"/>
      <c r="N48" s="42"/>
      <c r="O48" s="42"/>
      <c r="P48" s="42"/>
      <c r="Q48" s="42"/>
      <c r="R48" s="42"/>
      <c r="S48" s="42"/>
      <c r="T48" s="42"/>
      <c r="U48" s="42"/>
      <c r="V48" s="42"/>
    </row>
    <row r="49" customFormat="false" ht="71.25" hidden="false" customHeight="true" outlineLevel="0" collapsed="false">
      <c r="A49" s="30" t="s">
        <v>70</v>
      </c>
      <c r="B49" s="41" t="s">
        <v>71</v>
      </c>
      <c r="C49" s="43" t="n">
        <v>41.49017994</v>
      </c>
      <c r="D49" s="42"/>
      <c r="E49" s="42"/>
      <c r="F49" s="42"/>
      <c r="G49" s="42"/>
      <c r="H49" s="42"/>
      <c r="I49" s="42"/>
      <c r="J49" s="42"/>
      <c r="K49" s="42"/>
      <c r="L49" s="42"/>
      <c r="M49" s="42"/>
      <c r="N49" s="42"/>
      <c r="O49" s="42"/>
      <c r="P49" s="42"/>
      <c r="Q49" s="42"/>
      <c r="R49" s="42"/>
      <c r="S49" s="42"/>
      <c r="T49" s="42"/>
      <c r="U49" s="42"/>
      <c r="V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93"/>
  <sheetViews>
    <sheetView showFormulas="false" showGridLines="true" showRowColHeaders="true" showZeros="true" rightToLeft="false" tabSelected="false" showOutlineSymbols="true" defaultGridColor="true" view="pageBreakPreview" topLeftCell="A13" colorId="64" zoomScale="70" zoomScaleNormal="70" zoomScalePageLayoutView="70" workbookViewId="0">
      <selection pane="topLeft" activeCell="F24" activeCellId="0" sqref="F24"/>
    </sheetView>
  </sheetViews>
  <sheetFormatPr defaultColWidth="9.1484375" defaultRowHeight="15.75" zeroHeight="false" outlineLevelRow="0" outlineLevelCol="0"/>
  <cols>
    <col collapsed="false" customWidth="false" hidden="false" outlineLevel="0" max="1" min="1" style="191" width="9.14"/>
    <col collapsed="false" customWidth="true" hidden="false" outlineLevel="0" max="2" min="2" style="191" width="57.86"/>
    <col collapsed="false" customWidth="true" hidden="false" outlineLevel="0" max="3" min="3" style="191" width="13"/>
    <col collapsed="false" customWidth="true" hidden="false" outlineLevel="0" max="4" min="4" style="191" width="17.86"/>
    <col collapsed="false" customWidth="true" hidden="false" outlineLevel="0" max="5" min="5" style="191" width="20.42"/>
    <col collapsed="false" customWidth="true" hidden="false" outlineLevel="0" max="7" min="6" style="165" width="12.86"/>
    <col collapsed="false" customWidth="false" hidden="false" outlineLevel="0" max="16384" min="8" style="191" width="9.14"/>
  </cols>
  <sheetData>
    <row r="1" customFormat="false" ht="15.75" hidden="false" customHeight="false" outlineLevel="0" collapsed="false">
      <c r="A1" s="165"/>
      <c r="B1" s="165"/>
      <c r="C1" s="165"/>
      <c r="D1" s="165"/>
      <c r="E1" s="165"/>
    </row>
    <row r="2" customFormat="false" ht="15.75" hidden="false" customHeight="false" outlineLevel="0" collapsed="false">
      <c r="A2" s="165"/>
      <c r="B2" s="165"/>
      <c r="C2" s="165"/>
      <c r="D2" s="165"/>
      <c r="E2" s="165"/>
    </row>
    <row r="3" customFormat="false" ht="15.75" hidden="false" customHeight="false" outlineLevel="0" collapsed="false">
      <c r="A3" s="165"/>
      <c r="B3" s="165"/>
      <c r="C3" s="165"/>
      <c r="D3" s="165"/>
      <c r="E3" s="165"/>
    </row>
    <row r="4" customFormat="false" ht="18.75" hidden="false" customHeight="true" outlineLevel="0" collapsed="false">
      <c r="A4" s="8" t="str">
        <f aca="false">'6.1. Паспорт сетевой график'!A5:L5</f>
        <v>Год раскрытия информации: 2025 год</v>
      </c>
      <c r="B4" s="8"/>
      <c r="C4" s="8"/>
      <c r="D4" s="8"/>
      <c r="E4" s="8"/>
      <c r="F4" s="8"/>
      <c r="G4" s="8"/>
    </row>
    <row r="5" customFormat="false" ht="18.75" hidden="false" customHeight="false" outlineLevel="0" collapsed="false">
      <c r="A5" s="166"/>
      <c r="B5" s="166"/>
      <c r="C5" s="166"/>
      <c r="D5" s="166"/>
      <c r="E5" s="166"/>
      <c r="F5" s="166"/>
      <c r="G5" s="166"/>
    </row>
    <row r="6" customFormat="false" ht="18.75" hidden="false" customHeight="false" outlineLevel="0" collapsed="false">
      <c r="A6" s="12" t="s">
        <v>4</v>
      </c>
      <c r="B6" s="12"/>
      <c r="C6" s="12"/>
      <c r="D6" s="12"/>
      <c r="E6" s="12"/>
      <c r="F6" s="12"/>
      <c r="G6" s="12"/>
    </row>
    <row r="7" customFormat="false" ht="18.75" hidden="false" customHeight="false" outlineLevel="0" collapsed="false">
      <c r="A7" s="13"/>
      <c r="B7" s="13"/>
      <c r="C7" s="13"/>
      <c r="D7" s="13"/>
      <c r="E7" s="13"/>
      <c r="F7" s="13"/>
      <c r="G7" s="13"/>
    </row>
    <row r="8" customFormat="false" ht="18.75" hidden="false" customHeight="false" outlineLevel="0" collapsed="false">
      <c r="A8" s="56" t="str">
        <f aca="false">'6.1. Паспорт сетевой график'!A9:L9</f>
        <v>Акционерное общество "Южные электрические сети Камчатки"</v>
      </c>
      <c r="B8" s="56"/>
      <c r="C8" s="56"/>
      <c r="D8" s="56"/>
      <c r="E8" s="56"/>
      <c r="F8" s="56"/>
      <c r="G8" s="56"/>
    </row>
    <row r="9" customFormat="false" ht="18.75" hidden="false" customHeight="true" outlineLevel="0" collapsed="false">
      <c r="A9" s="17" t="s">
        <v>6</v>
      </c>
      <c r="B9" s="17"/>
      <c r="C9" s="17"/>
      <c r="D9" s="17"/>
      <c r="E9" s="17"/>
      <c r="F9" s="17"/>
      <c r="G9" s="17"/>
    </row>
    <row r="10" customFormat="false" ht="18.75" hidden="false" customHeight="false" outlineLevel="0" collapsed="false">
      <c r="A10" s="13"/>
      <c r="B10" s="13"/>
      <c r="C10" s="13"/>
      <c r="D10" s="13"/>
      <c r="E10" s="13"/>
      <c r="F10" s="13"/>
      <c r="G10" s="13"/>
    </row>
    <row r="11" customFormat="false" ht="18.75" hidden="false" customHeight="false" outlineLevel="0" collapsed="false">
      <c r="A11" s="56" t="str">
        <f aca="false">'6.1. Паспорт сетевой график'!A12:L12</f>
        <v>К_525-ЗИС-1</v>
      </c>
      <c r="B11" s="56"/>
      <c r="C11" s="56"/>
      <c r="D11" s="56"/>
      <c r="E11" s="56"/>
      <c r="F11" s="56"/>
      <c r="G11" s="56"/>
    </row>
    <row r="12" customFormat="false" ht="18.75" hidden="false" customHeight="false" outlineLevel="0" collapsed="false">
      <c r="A12" s="17" t="s">
        <v>8</v>
      </c>
      <c r="B12" s="17"/>
      <c r="C12" s="17"/>
      <c r="D12" s="17"/>
      <c r="E12" s="17"/>
      <c r="F12" s="17"/>
      <c r="G12" s="17"/>
    </row>
    <row r="13" customFormat="false" ht="16.5" hidden="false" customHeight="true" outlineLevel="0" collapsed="false">
      <c r="A13" s="89"/>
      <c r="B13" s="89"/>
      <c r="C13" s="89"/>
      <c r="D13" s="89"/>
      <c r="E13" s="89"/>
      <c r="F13" s="89"/>
      <c r="G13" s="89"/>
    </row>
    <row r="14" customFormat="false" ht="18.75" hidden="false" customHeight="false" outlineLevel="0" collapsed="false">
      <c r="A14" s="56" t="str">
        <f aca="false">'6.1. Паспорт сетевой график'!A15:L15</f>
        <v>Строительство подпорной стены на базовом складе ГСМ ДЭС-8 с. Тиличики с дренажом грунтовых вод протяженностью 50 м</v>
      </c>
      <c r="B14" s="56"/>
      <c r="C14" s="56"/>
      <c r="D14" s="56"/>
      <c r="E14" s="56"/>
      <c r="F14" s="56"/>
      <c r="G14" s="56"/>
    </row>
    <row r="15" customFormat="false" ht="15.75" hidden="false" customHeight="true" outlineLevel="0" collapsed="false">
      <c r="A15" s="17" t="s">
        <v>10</v>
      </c>
      <c r="B15" s="17"/>
      <c r="C15" s="17"/>
      <c r="D15" s="17"/>
      <c r="E15" s="17"/>
      <c r="F15" s="17"/>
      <c r="G15" s="17"/>
    </row>
    <row r="16" customFormat="false" ht="15.75" hidden="false" customHeight="false" outlineLevel="0" collapsed="false">
      <c r="A16" s="192"/>
      <c r="B16" s="192"/>
      <c r="C16" s="192"/>
      <c r="D16" s="192"/>
      <c r="E16" s="192"/>
      <c r="F16" s="192"/>
      <c r="G16" s="192"/>
    </row>
    <row r="17" customFormat="false" ht="15.75" hidden="false" customHeight="false" outlineLevel="0" collapsed="false">
      <c r="A17" s="165"/>
    </row>
    <row r="18" customFormat="false" ht="15.75" hidden="false" customHeight="false" outlineLevel="0" collapsed="false">
      <c r="A18" s="193" t="s">
        <v>374</v>
      </c>
      <c r="B18" s="193"/>
      <c r="C18" s="193"/>
      <c r="D18" s="193"/>
      <c r="E18" s="193"/>
      <c r="F18" s="193"/>
      <c r="G18" s="193"/>
    </row>
    <row r="19" customFormat="false" ht="15.75" hidden="false" customHeight="false" outlineLevel="0" collapsed="false">
      <c r="A19" s="165"/>
      <c r="B19" s="165"/>
      <c r="C19" s="165"/>
      <c r="D19" s="165"/>
      <c r="E19" s="165"/>
    </row>
    <row r="20" customFormat="false" ht="33" hidden="false" customHeight="true" outlineLevel="0" collapsed="false">
      <c r="A20" s="171" t="s">
        <v>375</v>
      </c>
      <c r="B20" s="171" t="s">
        <v>376</v>
      </c>
      <c r="C20" s="171" t="s">
        <v>377</v>
      </c>
      <c r="D20" s="171"/>
      <c r="E20" s="194" t="s">
        <v>378</v>
      </c>
      <c r="F20" s="171" t="s">
        <v>379</v>
      </c>
      <c r="G20" s="171" t="s">
        <v>380</v>
      </c>
      <c r="H20" s="195"/>
      <c r="I20" s="195"/>
      <c r="J20" s="195"/>
    </row>
    <row r="21" customFormat="false" ht="99.75" hidden="false" customHeight="true" outlineLevel="0" collapsed="false">
      <c r="A21" s="171"/>
      <c r="B21" s="171"/>
      <c r="C21" s="171"/>
      <c r="D21" s="171"/>
      <c r="E21" s="194"/>
      <c r="F21" s="171"/>
      <c r="G21" s="171"/>
    </row>
    <row r="22" customFormat="false" ht="89.25" hidden="false" customHeight="true" outlineLevel="0" collapsed="false">
      <c r="A22" s="171"/>
      <c r="B22" s="171"/>
      <c r="C22" s="196" t="s">
        <v>313</v>
      </c>
      <c r="D22" s="196" t="s">
        <v>381</v>
      </c>
      <c r="E22" s="197" t="s">
        <v>382</v>
      </c>
      <c r="F22" s="171"/>
      <c r="G22" s="171"/>
    </row>
    <row r="23" customFormat="false" ht="19.5" hidden="false" customHeight="true" outlineLevel="0" collapsed="false">
      <c r="A23" s="171" t="n">
        <v>1</v>
      </c>
      <c r="B23" s="171" t="n">
        <v>2</v>
      </c>
      <c r="C23" s="171" t="n">
        <v>3</v>
      </c>
      <c r="D23" s="171" t="n">
        <v>4</v>
      </c>
      <c r="E23" s="171" t="n">
        <v>5</v>
      </c>
      <c r="F23" s="171" t="n">
        <v>6</v>
      </c>
      <c r="G23" s="171" t="n">
        <v>7</v>
      </c>
    </row>
    <row r="24" customFormat="false" ht="47.25" hidden="false" customHeight="true" outlineLevel="0" collapsed="false">
      <c r="A24" s="198" t="n">
        <v>1</v>
      </c>
      <c r="B24" s="199" t="s">
        <v>383</v>
      </c>
      <c r="C24" s="200" t="n">
        <v>47.24572584</v>
      </c>
      <c r="D24" s="200" t="n">
        <f aca="false">SUM(D25:D29)</f>
        <v>49.78821593</v>
      </c>
      <c r="E24" s="200" t="n">
        <f aca="false">SUM(E25:E29)</f>
        <v>48.90031321</v>
      </c>
      <c r="F24" s="200" t="n">
        <v>3.55314893</v>
      </c>
      <c r="G24" s="200" t="n">
        <f aca="false">G27</f>
        <v>0</v>
      </c>
      <c r="H24" s="201"/>
    </row>
    <row r="25" customFormat="false" ht="24" hidden="false" customHeight="true" outlineLevel="0" collapsed="false">
      <c r="A25" s="202" t="s">
        <v>384</v>
      </c>
      <c r="B25" s="203" t="s">
        <v>385</v>
      </c>
      <c r="C25" s="200" t="n">
        <v>0</v>
      </c>
      <c r="D25" s="200" t="n">
        <v>0</v>
      </c>
      <c r="E25" s="200" t="n">
        <v>0</v>
      </c>
      <c r="F25" s="200" t="n">
        <v>0</v>
      </c>
      <c r="G25" s="200" t="n">
        <v>0</v>
      </c>
      <c r="H25" s="201"/>
    </row>
    <row r="26" customFormat="false" ht="15.75" hidden="false" customHeight="false" outlineLevel="0" collapsed="false">
      <c r="A26" s="202" t="s">
        <v>386</v>
      </c>
      <c r="B26" s="203" t="s">
        <v>387</v>
      </c>
      <c r="C26" s="200" t="n">
        <v>0</v>
      </c>
      <c r="D26" s="200" t="n">
        <v>0</v>
      </c>
      <c r="E26" s="200" t="n">
        <v>0</v>
      </c>
      <c r="F26" s="200" t="n">
        <v>0</v>
      </c>
      <c r="G26" s="200" t="n">
        <v>0</v>
      </c>
      <c r="H26" s="201"/>
    </row>
    <row r="27" customFormat="false" ht="25.55" hidden="false" customHeight="false" outlineLevel="0" collapsed="false">
      <c r="A27" s="202" t="s">
        <v>388</v>
      </c>
      <c r="B27" s="203" t="s">
        <v>389</v>
      </c>
      <c r="C27" s="204" t="n">
        <v>47.24572584</v>
      </c>
      <c r="D27" s="204" t="n">
        <v>49.78821593</v>
      </c>
      <c r="E27" s="204" t="n">
        <v>48.90031321</v>
      </c>
      <c r="F27" s="200" t="n">
        <v>3.55314893</v>
      </c>
      <c r="G27" s="200" t="n">
        <v>0</v>
      </c>
      <c r="H27" s="201"/>
    </row>
    <row r="28" customFormat="false" ht="15.75" hidden="false" customHeight="false" outlineLevel="0" collapsed="false">
      <c r="A28" s="202" t="s">
        <v>390</v>
      </c>
      <c r="B28" s="203" t="s">
        <v>391</v>
      </c>
      <c r="C28" s="200" t="n">
        <v>0</v>
      </c>
      <c r="D28" s="200" t="n">
        <v>0</v>
      </c>
      <c r="E28" s="200" t="n">
        <v>0</v>
      </c>
      <c r="F28" s="200" t="n">
        <v>0</v>
      </c>
      <c r="G28" s="200" t="n">
        <v>0</v>
      </c>
      <c r="H28" s="201"/>
    </row>
    <row r="29" customFormat="false" ht="15.75" hidden="false" customHeight="false" outlineLevel="0" collapsed="false">
      <c r="A29" s="202" t="s">
        <v>392</v>
      </c>
      <c r="B29" s="205" t="s">
        <v>393</v>
      </c>
      <c r="C29" s="200" t="n">
        <v>0</v>
      </c>
      <c r="D29" s="200" t="n">
        <v>0</v>
      </c>
      <c r="E29" s="200" t="n">
        <v>0</v>
      </c>
      <c r="F29" s="200" t="n">
        <v>0</v>
      </c>
      <c r="G29" s="200" t="n">
        <v>0</v>
      </c>
      <c r="H29" s="201"/>
    </row>
    <row r="30" customFormat="false" ht="38.35" hidden="false" customHeight="false" outlineLevel="0" collapsed="false">
      <c r="A30" s="198" t="s">
        <v>18</v>
      </c>
      <c r="B30" s="199" t="s">
        <v>394</v>
      </c>
      <c r="C30" s="200" t="n">
        <v>39.3714382</v>
      </c>
      <c r="D30" s="200" t="n">
        <f aca="false">SUM(D31:D34)</f>
        <v>41.49017994</v>
      </c>
      <c r="E30" s="200" t="n">
        <f aca="false">SUM(E31:E34)</f>
        <v>41.49017994</v>
      </c>
      <c r="F30" s="200" t="n">
        <v>2.96095744</v>
      </c>
      <c r="G30" s="200" t="n">
        <v>0</v>
      </c>
      <c r="H30" s="201"/>
    </row>
    <row r="31" customFormat="false" ht="15.75" hidden="false" customHeight="false" outlineLevel="0" collapsed="false">
      <c r="A31" s="198" t="s">
        <v>395</v>
      </c>
      <c r="B31" s="203" t="s">
        <v>396</v>
      </c>
      <c r="C31" s="206" t="n">
        <v>2.7</v>
      </c>
      <c r="D31" s="207" t="n">
        <v>2.96095744</v>
      </c>
      <c r="E31" s="204" t="n">
        <v>2.96095744</v>
      </c>
      <c r="F31" s="200" t="n">
        <v>2.96095744</v>
      </c>
      <c r="G31" s="200" t="n">
        <v>0</v>
      </c>
      <c r="H31" s="201"/>
    </row>
    <row r="32" customFormat="false" ht="25.55" hidden="false" customHeight="false" outlineLevel="0" collapsed="false">
      <c r="A32" s="198" t="s">
        <v>397</v>
      </c>
      <c r="B32" s="203" t="s">
        <v>398</v>
      </c>
      <c r="C32" s="206" t="n">
        <v>32.59726167</v>
      </c>
      <c r="D32" s="207" t="n">
        <v>35.0795</v>
      </c>
      <c r="E32" s="204" t="n">
        <v>35.0795</v>
      </c>
      <c r="F32" s="200" t="n">
        <v>0</v>
      </c>
      <c r="G32" s="200" t="n">
        <v>0</v>
      </c>
      <c r="H32" s="201"/>
    </row>
    <row r="33" customFormat="false" ht="15.75" hidden="false" customHeight="false" outlineLevel="0" collapsed="false">
      <c r="A33" s="198" t="s">
        <v>399</v>
      </c>
      <c r="B33" s="203" t="s">
        <v>400</v>
      </c>
      <c r="C33" s="200" t="n">
        <v>0</v>
      </c>
      <c r="D33" s="207" t="n">
        <v>0</v>
      </c>
      <c r="E33" s="204" t="n">
        <v>0</v>
      </c>
      <c r="F33" s="200" t="n">
        <v>0</v>
      </c>
      <c r="G33" s="200" t="n">
        <v>0</v>
      </c>
      <c r="H33" s="201"/>
    </row>
    <row r="34" customFormat="false" ht="15.75" hidden="false" customHeight="false" outlineLevel="0" collapsed="false">
      <c r="A34" s="198" t="s">
        <v>401</v>
      </c>
      <c r="B34" s="203" t="s">
        <v>402</v>
      </c>
      <c r="C34" s="206" t="n">
        <v>4.07417653</v>
      </c>
      <c r="D34" s="207" t="n">
        <v>3.44972249999999</v>
      </c>
      <c r="E34" s="204" t="n">
        <v>3.44972249999999</v>
      </c>
      <c r="F34" s="200" t="n">
        <v>0</v>
      </c>
      <c r="G34" s="200" t="n">
        <v>0</v>
      </c>
      <c r="H34" s="201"/>
    </row>
    <row r="35" customFormat="false" ht="25.55" hidden="false" customHeight="false" outlineLevel="0" collapsed="false">
      <c r="A35" s="198" t="s">
        <v>21</v>
      </c>
      <c r="B35" s="199" t="s">
        <v>403</v>
      </c>
      <c r="C35" s="200" t="s">
        <v>23</v>
      </c>
      <c r="D35" s="200" t="s">
        <v>23</v>
      </c>
      <c r="E35" s="200" t="s">
        <v>23</v>
      </c>
      <c r="F35" s="200"/>
      <c r="G35" s="200" t="s">
        <v>23</v>
      </c>
    </row>
    <row r="36" customFormat="false" ht="25.55" hidden="false" customHeight="false" outlineLevel="0" collapsed="false">
      <c r="A36" s="202" t="s">
        <v>404</v>
      </c>
      <c r="B36" s="208" t="s">
        <v>405</v>
      </c>
      <c r="C36" s="200" t="n">
        <v>0</v>
      </c>
      <c r="D36" s="200" t="n">
        <v>0</v>
      </c>
      <c r="E36" s="200" t="n">
        <v>0</v>
      </c>
      <c r="F36" s="200" t="n">
        <v>0</v>
      </c>
      <c r="G36" s="200" t="n">
        <v>0</v>
      </c>
    </row>
    <row r="37" customFormat="false" ht="15.75" hidden="false" customHeight="false" outlineLevel="0" collapsed="false">
      <c r="A37" s="202" t="s">
        <v>406</v>
      </c>
      <c r="B37" s="208" t="s">
        <v>407</v>
      </c>
      <c r="C37" s="200" t="n">
        <v>0</v>
      </c>
      <c r="D37" s="200" t="n">
        <v>0</v>
      </c>
      <c r="E37" s="200" t="n">
        <v>0</v>
      </c>
      <c r="F37" s="200" t="n">
        <v>0</v>
      </c>
      <c r="G37" s="200" t="n">
        <v>0</v>
      </c>
    </row>
    <row r="38" customFormat="false" ht="15.75" hidden="false" customHeight="false" outlineLevel="0" collapsed="false">
      <c r="A38" s="202" t="s">
        <v>408</v>
      </c>
      <c r="B38" s="208" t="s">
        <v>409</v>
      </c>
      <c r="C38" s="200" t="n">
        <v>0</v>
      </c>
      <c r="D38" s="200" t="n">
        <v>0</v>
      </c>
      <c r="E38" s="200" t="n">
        <v>0</v>
      </c>
      <c r="F38" s="200" t="n">
        <v>0</v>
      </c>
      <c r="G38" s="200" t="n">
        <v>0</v>
      </c>
    </row>
    <row r="39" customFormat="false" ht="25.55" hidden="false" customHeight="false" outlineLevel="0" collapsed="false">
      <c r="A39" s="202" t="s">
        <v>410</v>
      </c>
      <c r="B39" s="203" t="s">
        <v>411</v>
      </c>
      <c r="C39" s="200" t="n">
        <v>0</v>
      </c>
      <c r="D39" s="200" t="n">
        <v>0</v>
      </c>
      <c r="E39" s="200" t="n">
        <v>0</v>
      </c>
      <c r="F39" s="200" t="n">
        <v>0</v>
      </c>
      <c r="G39" s="200" t="n">
        <v>0</v>
      </c>
    </row>
    <row r="40" customFormat="false" ht="25.55" hidden="false" customHeight="false" outlineLevel="0" collapsed="false">
      <c r="A40" s="202" t="s">
        <v>412</v>
      </c>
      <c r="B40" s="203" t="s">
        <v>413</v>
      </c>
      <c r="C40" s="200" t="n">
        <v>0</v>
      </c>
      <c r="D40" s="200" t="n">
        <v>0</v>
      </c>
      <c r="E40" s="200" t="n">
        <v>0</v>
      </c>
      <c r="F40" s="200" t="n">
        <v>0</v>
      </c>
      <c r="G40" s="200" t="n">
        <v>0</v>
      </c>
    </row>
    <row r="41" customFormat="false" ht="15.75" hidden="false" customHeight="false" outlineLevel="0" collapsed="false">
      <c r="A41" s="202" t="s">
        <v>414</v>
      </c>
      <c r="B41" s="203" t="s">
        <v>415</v>
      </c>
      <c r="C41" s="200" t="n">
        <v>0</v>
      </c>
      <c r="D41" s="200" t="n">
        <v>0</v>
      </c>
      <c r="E41" s="200" t="n">
        <v>0</v>
      </c>
      <c r="F41" s="200" t="n">
        <v>0</v>
      </c>
      <c r="G41" s="200" t="n">
        <v>0</v>
      </c>
    </row>
    <row r="42" customFormat="false" ht="15.75" hidden="false" customHeight="false" outlineLevel="0" collapsed="false">
      <c r="A42" s="202" t="s">
        <v>416</v>
      </c>
      <c r="B42" s="208" t="s">
        <v>417</v>
      </c>
      <c r="C42" s="200" t="n">
        <v>0</v>
      </c>
      <c r="D42" s="200" t="n">
        <v>0</v>
      </c>
      <c r="E42" s="200" t="n">
        <v>0</v>
      </c>
      <c r="F42" s="200" t="n">
        <v>0</v>
      </c>
      <c r="G42" s="200" t="n">
        <v>0</v>
      </c>
    </row>
    <row r="43" customFormat="false" ht="15.75" hidden="false" customHeight="false" outlineLevel="0" collapsed="false">
      <c r="A43" s="198" t="s">
        <v>24</v>
      </c>
      <c r="B43" s="199" t="s">
        <v>418</v>
      </c>
      <c r="C43" s="200" t="s">
        <v>23</v>
      </c>
      <c r="D43" s="200" t="s">
        <v>23</v>
      </c>
      <c r="E43" s="200" t="s">
        <v>23</v>
      </c>
      <c r="F43" s="200"/>
      <c r="G43" s="200" t="s">
        <v>23</v>
      </c>
    </row>
    <row r="44" customFormat="false" ht="15.75" hidden="false" customHeight="false" outlineLevel="0" collapsed="false">
      <c r="A44" s="202" t="s">
        <v>419</v>
      </c>
      <c r="B44" s="203" t="s">
        <v>420</v>
      </c>
      <c r="C44" s="200" t="n">
        <v>0</v>
      </c>
      <c r="D44" s="200" t="n">
        <v>0</v>
      </c>
      <c r="E44" s="200" t="n">
        <v>0</v>
      </c>
      <c r="F44" s="200" t="n">
        <v>0</v>
      </c>
      <c r="G44" s="200" t="n">
        <v>0</v>
      </c>
    </row>
    <row r="45" customFormat="false" ht="15.75" hidden="false" customHeight="false" outlineLevel="0" collapsed="false">
      <c r="A45" s="202" t="s">
        <v>421</v>
      </c>
      <c r="B45" s="203" t="s">
        <v>407</v>
      </c>
      <c r="C45" s="200" t="n">
        <v>0</v>
      </c>
      <c r="D45" s="200" t="n">
        <v>0</v>
      </c>
      <c r="E45" s="200" t="n">
        <v>0</v>
      </c>
      <c r="F45" s="200" t="n">
        <v>0</v>
      </c>
      <c r="G45" s="200" t="n">
        <v>0</v>
      </c>
    </row>
    <row r="46" customFormat="false" ht="15.75" hidden="false" customHeight="false" outlineLevel="0" collapsed="false">
      <c r="A46" s="202" t="s">
        <v>422</v>
      </c>
      <c r="B46" s="203" t="s">
        <v>409</v>
      </c>
      <c r="C46" s="200" t="n">
        <v>0</v>
      </c>
      <c r="D46" s="200" t="n">
        <v>0</v>
      </c>
      <c r="E46" s="200" t="n">
        <v>0</v>
      </c>
      <c r="F46" s="200" t="n">
        <v>0</v>
      </c>
      <c r="G46" s="200" t="n">
        <v>0</v>
      </c>
    </row>
    <row r="47" customFormat="false" ht="25.55" hidden="false" customHeight="false" outlineLevel="0" collapsed="false">
      <c r="A47" s="202" t="s">
        <v>423</v>
      </c>
      <c r="B47" s="203" t="s">
        <v>411</v>
      </c>
      <c r="C47" s="200" t="n">
        <v>0</v>
      </c>
      <c r="D47" s="200" t="n">
        <v>0</v>
      </c>
      <c r="E47" s="200" t="n">
        <v>0</v>
      </c>
      <c r="F47" s="200" t="n">
        <v>0</v>
      </c>
      <c r="G47" s="200" t="n">
        <v>0</v>
      </c>
    </row>
    <row r="48" customFormat="false" ht="25.55" hidden="false" customHeight="false" outlineLevel="0" collapsed="false">
      <c r="A48" s="202" t="s">
        <v>424</v>
      </c>
      <c r="B48" s="203" t="s">
        <v>413</v>
      </c>
      <c r="C48" s="200" t="n">
        <v>0</v>
      </c>
      <c r="D48" s="200" t="n">
        <v>0</v>
      </c>
      <c r="E48" s="200" t="n">
        <v>0</v>
      </c>
      <c r="F48" s="200" t="n">
        <v>0</v>
      </c>
      <c r="G48" s="200" t="n">
        <v>0</v>
      </c>
    </row>
    <row r="49" customFormat="false" ht="15.75" hidden="false" customHeight="false" outlineLevel="0" collapsed="false">
      <c r="A49" s="202" t="s">
        <v>425</v>
      </c>
      <c r="B49" s="203" t="s">
        <v>415</v>
      </c>
      <c r="C49" s="200" t="n">
        <v>0</v>
      </c>
      <c r="D49" s="200" t="n">
        <v>0</v>
      </c>
      <c r="E49" s="200" t="n">
        <v>0</v>
      </c>
      <c r="F49" s="200" t="n">
        <v>0</v>
      </c>
      <c r="G49" s="200" t="n">
        <v>0</v>
      </c>
    </row>
    <row r="50" customFormat="false" ht="15.75" hidden="false" customHeight="false" outlineLevel="0" collapsed="false">
      <c r="A50" s="202" t="s">
        <v>426</v>
      </c>
      <c r="B50" s="208" t="s">
        <v>417</v>
      </c>
      <c r="C50" s="200" t="n">
        <v>0</v>
      </c>
      <c r="D50" s="200" t="n">
        <v>0</v>
      </c>
      <c r="E50" s="200" t="n">
        <v>0</v>
      </c>
      <c r="F50" s="200" t="n">
        <v>0</v>
      </c>
      <c r="G50" s="200" t="n">
        <v>0</v>
      </c>
    </row>
    <row r="51" customFormat="false" ht="15.75" hidden="false" customHeight="false" outlineLevel="0" collapsed="false">
      <c r="A51" s="202" t="s">
        <v>426</v>
      </c>
      <c r="B51" s="208" t="s">
        <v>427</v>
      </c>
      <c r="C51" s="200" t="n">
        <v>50</v>
      </c>
      <c r="D51" s="200" t="n">
        <v>50</v>
      </c>
      <c r="E51" s="204" t="n">
        <v>50</v>
      </c>
      <c r="F51" s="200" t="n">
        <v>0</v>
      </c>
      <c r="G51" s="200" t="n">
        <v>0</v>
      </c>
    </row>
    <row r="52" customFormat="false" ht="35.25" hidden="false" customHeight="true" outlineLevel="0" collapsed="false">
      <c r="A52" s="198" t="s">
        <v>27</v>
      </c>
      <c r="B52" s="199" t="s">
        <v>428</v>
      </c>
      <c r="C52" s="200" t="s">
        <v>23</v>
      </c>
      <c r="D52" s="200" t="s">
        <v>23</v>
      </c>
      <c r="E52" s="200" t="s">
        <v>23</v>
      </c>
      <c r="F52" s="200"/>
      <c r="G52" s="200" t="s">
        <v>23</v>
      </c>
    </row>
    <row r="53" customFormat="false" ht="15.75" hidden="false" customHeight="false" outlineLevel="0" collapsed="false">
      <c r="A53" s="202" t="s">
        <v>429</v>
      </c>
      <c r="B53" s="203" t="s">
        <v>430</v>
      </c>
      <c r="C53" s="200" t="n">
        <v>39.3714382</v>
      </c>
      <c r="D53" s="200" t="n">
        <f aca="false">D30</f>
        <v>41.49017994</v>
      </c>
      <c r="E53" s="204" t="n">
        <f aca="false">D53</f>
        <v>41.49017994</v>
      </c>
      <c r="F53" s="200" t="n">
        <v>0</v>
      </c>
      <c r="G53" s="200" t="n">
        <v>0</v>
      </c>
    </row>
    <row r="54" customFormat="false" ht="15.75" hidden="false" customHeight="false" outlineLevel="0" collapsed="false">
      <c r="A54" s="202" t="s">
        <v>431</v>
      </c>
      <c r="B54" s="203" t="s">
        <v>432</v>
      </c>
      <c r="C54" s="200" t="n">
        <v>0</v>
      </c>
      <c r="D54" s="200" t="n">
        <v>0</v>
      </c>
      <c r="E54" s="200" t="n">
        <v>0</v>
      </c>
      <c r="F54" s="200" t="n">
        <v>0</v>
      </c>
      <c r="G54" s="200" t="n">
        <v>0</v>
      </c>
    </row>
    <row r="55" customFormat="false" ht="15.75" hidden="false" customHeight="false" outlineLevel="0" collapsed="false">
      <c r="A55" s="202" t="s">
        <v>433</v>
      </c>
      <c r="B55" s="208" t="s">
        <v>434</v>
      </c>
      <c r="C55" s="200" t="n">
        <v>0</v>
      </c>
      <c r="D55" s="200" t="n">
        <v>0</v>
      </c>
      <c r="E55" s="200" t="n">
        <v>0</v>
      </c>
      <c r="F55" s="200" t="n">
        <v>0</v>
      </c>
      <c r="G55" s="200" t="n">
        <v>0</v>
      </c>
    </row>
    <row r="56" customFormat="false" ht="15.75" hidden="false" customHeight="false" outlineLevel="0" collapsed="false">
      <c r="A56" s="202" t="s">
        <v>435</v>
      </c>
      <c r="B56" s="208" t="s">
        <v>436</v>
      </c>
      <c r="C56" s="200" t="n">
        <v>0</v>
      </c>
      <c r="D56" s="200" t="n">
        <v>0</v>
      </c>
      <c r="E56" s="200" t="n">
        <v>0</v>
      </c>
      <c r="F56" s="200" t="n">
        <v>0</v>
      </c>
      <c r="G56" s="200" t="n">
        <v>0</v>
      </c>
    </row>
    <row r="57" customFormat="false" ht="15.75" hidden="false" customHeight="false" outlineLevel="0" collapsed="false">
      <c r="A57" s="202" t="s">
        <v>437</v>
      </c>
      <c r="B57" s="208" t="s">
        <v>417</v>
      </c>
      <c r="C57" s="200" t="n">
        <v>0</v>
      </c>
      <c r="D57" s="200" t="n">
        <v>0</v>
      </c>
      <c r="E57" s="200" t="n">
        <v>0</v>
      </c>
      <c r="F57" s="200" t="n">
        <v>0</v>
      </c>
      <c r="G57" s="200" t="n">
        <v>0</v>
      </c>
    </row>
    <row r="58" customFormat="false" ht="15.75" hidden="false" customHeight="false" outlineLevel="0" collapsed="false">
      <c r="A58" s="202" t="s">
        <v>438</v>
      </c>
      <c r="B58" s="208" t="s">
        <v>439</v>
      </c>
      <c r="C58" s="200" t="n">
        <v>0</v>
      </c>
      <c r="D58" s="200" t="n">
        <v>0</v>
      </c>
      <c r="E58" s="200" t="n">
        <v>0</v>
      </c>
      <c r="F58" s="200" t="n">
        <v>0</v>
      </c>
      <c r="G58" s="200" t="n">
        <v>0</v>
      </c>
    </row>
    <row r="59" customFormat="false" ht="36.75" hidden="false" customHeight="true" outlineLevel="0" collapsed="false">
      <c r="A59" s="198" t="s">
        <v>30</v>
      </c>
      <c r="B59" s="209" t="s">
        <v>440</v>
      </c>
      <c r="C59" s="200" t="n">
        <v>50</v>
      </c>
      <c r="D59" s="200" t="n">
        <v>50</v>
      </c>
      <c r="E59" s="204" t="n">
        <v>50</v>
      </c>
      <c r="F59" s="200" t="n">
        <v>0</v>
      </c>
      <c r="G59" s="200" t="n">
        <v>0</v>
      </c>
    </row>
    <row r="60" customFormat="false" ht="15" hidden="false" customHeight="false" outlineLevel="0" collapsed="false">
      <c r="A60" s="198" t="s">
        <v>33</v>
      </c>
      <c r="B60" s="199" t="s">
        <v>441</v>
      </c>
      <c r="C60" s="200" t="n">
        <v>0</v>
      </c>
      <c r="D60" s="200" t="n">
        <v>0</v>
      </c>
      <c r="E60" s="200" t="n">
        <v>0</v>
      </c>
      <c r="F60" s="200" t="n">
        <v>0</v>
      </c>
      <c r="G60" s="200" t="s">
        <v>23</v>
      </c>
    </row>
    <row r="61" customFormat="false" ht="15" hidden="false" customHeight="false" outlineLevel="0" collapsed="false">
      <c r="A61" s="202" t="s">
        <v>442</v>
      </c>
      <c r="B61" s="210" t="s">
        <v>420</v>
      </c>
      <c r="C61" s="200" t="s">
        <v>23</v>
      </c>
      <c r="D61" s="200" t="s">
        <v>23</v>
      </c>
      <c r="E61" s="200" t="s">
        <v>23</v>
      </c>
      <c r="F61" s="200"/>
      <c r="G61" s="200" t="n">
        <v>0</v>
      </c>
    </row>
    <row r="62" customFormat="false" ht="15" hidden="false" customHeight="false" outlineLevel="0" collapsed="false">
      <c r="A62" s="202" t="s">
        <v>443</v>
      </c>
      <c r="B62" s="210" t="s">
        <v>407</v>
      </c>
      <c r="C62" s="200" t="n">
        <v>0</v>
      </c>
      <c r="D62" s="200" t="n">
        <v>0</v>
      </c>
      <c r="E62" s="200" t="n">
        <v>0</v>
      </c>
      <c r="F62" s="200" t="n">
        <v>0</v>
      </c>
      <c r="G62" s="200" t="n">
        <v>0</v>
      </c>
    </row>
    <row r="63" customFormat="false" ht="15" hidden="false" customHeight="false" outlineLevel="0" collapsed="false">
      <c r="A63" s="202" t="s">
        <v>444</v>
      </c>
      <c r="B63" s="210" t="s">
        <v>409</v>
      </c>
      <c r="C63" s="200" t="n">
        <v>0</v>
      </c>
      <c r="D63" s="200" t="n">
        <v>0</v>
      </c>
      <c r="E63" s="200" t="n">
        <v>0</v>
      </c>
      <c r="F63" s="200" t="n">
        <v>0</v>
      </c>
      <c r="G63" s="200" t="n">
        <v>0</v>
      </c>
    </row>
    <row r="64" customFormat="false" ht="15" hidden="false" customHeight="false" outlineLevel="0" collapsed="false">
      <c r="A64" s="202" t="s">
        <v>445</v>
      </c>
      <c r="B64" s="210" t="s">
        <v>446</v>
      </c>
      <c r="C64" s="200" t="n">
        <v>0</v>
      </c>
      <c r="D64" s="200" t="n">
        <v>0</v>
      </c>
      <c r="E64" s="200" t="n">
        <v>0</v>
      </c>
      <c r="F64" s="200" t="n">
        <v>0</v>
      </c>
      <c r="G64" s="200" t="n">
        <v>0</v>
      </c>
    </row>
    <row r="65" customFormat="false" ht="15" hidden="false" customHeight="false" outlineLevel="0" collapsed="false">
      <c r="A65" s="202" t="s">
        <v>447</v>
      </c>
      <c r="B65" s="208" t="s">
        <v>448</v>
      </c>
      <c r="C65" s="200" t="n">
        <v>0</v>
      </c>
      <c r="D65" s="200" t="n">
        <v>0</v>
      </c>
      <c r="E65" s="200" t="n">
        <v>0</v>
      </c>
      <c r="F65" s="200" t="n">
        <v>0</v>
      </c>
      <c r="G65" s="200" t="n">
        <v>0</v>
      </c>
    </row>
    <row r="66" customFormat="false" ht="15" hidden="false" customHeight="false" outlineLevel="0" collapsed="false">
      <c r="A66" s="211"/>
      <c r="B66" s="212"/>
      <c r="C66" s="200" t="n">
        <v>0</v>
      </c>
      <c r="D66" s="200" t="n">
        <v>0</v>
      </c>
      <c r="E66" s="200" t="n">
        <v>0</v>
      </c>
      <c r="F66" s="212" t="n">
        <v>0</v>
      </c>
      <c r="G66" s="212"/>
    </row>
    <row r="67" customFormat="false" ht="54" hidden="false" customHeight="true" outlineLevel="0" collapsed="false">
      <c r="A67" s="165"/>
      <c r="B67" s="213"/>
      <c r="C67" s="213"/>
      <c r="D67" s="213"/>
      <c r="E67" s="213"/>
      <c r="F67" s="213"/>
      <c r="G67" s="213"/>
    </row>
    <row r="68" customFormat="false" ht="15.75" hidden="false" customHeight="false" outlineLevel="0" collapsed="false">
      <c r="A68" s="165"/>
      <c r="B68" s="165"/>
      <c r="C68" s="165"/>
      <c r="D68" s="165"/>
      <c r="E68" s="165"/>
    </row>
    <row r="69" customFormat="false" ht="50.25" hidden="false" customHeight="true" outlineLevel="0" collapsed="false">
      <c r="A69" s="165"/>
      <c r="B69" s="213"/>
      <c r="C69" s="213"/>
      <c r="D69" s="213"/>
      <c r="E69" s="213"/>
      <c r="F69" s="213"/>
      <c r="G69" s="213"/>
    </row>
    <row r="70" customFormat="false" ht="15.75" hidden="false" customHeight="false" outlineLevel="0" collapsed="false">
      <c r="A70" s="165"/>
      <c r="B70" s="165"/>
      <c r="C70" s="165"/>
      <c r="D70" s="165"/>
      <c r="E70" s="165"/>
    </row>
    <row r="71" customFormat="false" ht="36.75" hidden="false" customHeight="true" outlineLevel="0" collapsed="false">
      <c r="A71" s="165"/>
      <c r="B71" s="213"/>
      <c r="C71" s="213"/>
      <c r="D71" s="213"/>
      <c r="E71" s="213"/>
      <c r="F71" s="213"/>
      <c r="G71" s="213"/>
    </row>
    <row r="72" customFormat="false" ht="15.75" hidden="false" customHeight="false" outlineLevel="0" collapsed="false">
      <c r="A72" s="165"/>
      <c r="B72" s="187"/>
      <c r="C72" s="187"/>
      <c r="D72" s="187"/>
      <c r="E72" s="187"/>
    </row>
    <row r="73" customFormat="false" ht="51" hidden="false" customHeight="true" outlineLevel="0" collapsed="false">
      <c r="A73" s="165"/>
      <c r="B73" s="213"/>
      <c r="C73" s="213"/>
      <c r="D73" s="213"/>
      <c r="E73" s="213"/>
      <c r="F73" s="213"/>
      <c r="G73" s="213"/>
    </row>
    <row r="74" customFormat="false" ht="32.25" hidden="false" customHeight="true" outlineLevel="0" collapsed="false">
      <c r="A74" s="165"/>
      <c r="B74" s="213"/>
      <c r="C74" s="213"/>
      <c r="D74" s="213"/>
      <c r="E74" s="213"/>
      <c r="F74" s="213"/>
      <c r="G74" s="213"/>
    </row>
    <row r="75" customFormat="false" ht="51.75" hidden="false" customHeight="true" outlineLevel="0" collapsed="false">
      <c r="A75" s="165"/>
      <c r="B75" s="213"/>
      <c r="C75" s="213"/>
      <c r="D75" s="213"/>
      <c r="E75" s="213"/>
      <c r="F75" s="213"/>
      <c r="G75" s="213"/>
    </row>
    <row r="76" customFormat="false" ht="21.75" hidden="false" customHeight="true" outlineLevel="0" collapsed="false">
      <c r="A76" s="165"/>
      <c r="B76" s="214"/>
      <c r="C76" s="214"/>
      <c r="D76" s="214"/>
      <c r="E76" s="214"/>
      <c r="F76" s="214"/>
      <c r="G76" s="214"/>
    </row>
    <row r="77" customFormat="false" ht="23.25" hidden="false" customHeight="true" outlineLevel="0" collapsed="false">
      <c r="A77" s="165"/>
      <c r="B77" s="215"/>
      <c r="C77" s="215"/>
      <c r="D77" s="215"/>
      <c r="E77" s="215"/>
    </row>
    <row r="78" customFormat="false" ht="18.75" hidden="false" customHeight="true" outlineLevel="0" collapsed="false">
      <c r="A78" s="165"/>
      <c r="B78" s="212"/>
      <c r="C78" s="212"/>
      <c r="D78" s="212"/>
      <c r="E78" s="212"/>
      <c r="F78" s="212"/>
      <c r="G78" s="212"/>
    </row>
    <row r="79" customFormat="false" ht="15.75" hidden="false" customHeight="false" outlineLevel="0" collapsed="false">
      <c r="A79" s="165"/>
      <c r="B79" s="165"/>
      <c r="C79" s="165"/>
      <c r="D79" s="165"/>
      <c r="E79" s="165"/>
    </row>
    <row r="80" customFormat="false" ht="15.75" hidden="false" customHeight="false" outlineLevel="0" collapsed="false">
      <c r="A80" s="165"/>
      <c r="B80" s="165"/>
      <c r="C80" s="165"/>
      <c r="D80" s="165"/>
      <c r="E80" s="165"/>
    </row>
    <row r="81" s="191" customFormat="true" ht="15.75" hidden="false" customHeight="false" outlineLevel="0" collapsed="false"/>
    <row r="82" s="191" customFormat="true" ht="15.75" hidden="false" customHeight="false" outlineLevel="0" collapsed="false"/>
    <row r="83" s="191" customFormat="true" ht="15.75" hidden="false" customHeight="false" outlineLevel="0" collapsed="false"/>
    <row r="84" s="191" customFormat="true" ht="15.75" hidden="false" customHeight="false" outlineLevel="0" collapsed="false"/>
    <row r="85" s="191" customFormat="true" ht="15.75" hidden="false" customHeight="false" outlineLevel="0" collapsed="false"/>
    <row r="86" s="191" customFormat="true" ht="15.75" hidden="false" customHeight="false" outlineLevel="0" collapsed="false"/>
    <row r="87" s="191" customFormat="true" ht="15.75" hidden="false" customHeight="false" outlineLevel="0" collapsed="false"/>
    <row r="88" s="191" customFormat="true" ht="15.75" hidden="false" customHeight="false" outlineLevel="0" collapsed="false"/>
    <row r="89" s="191" customFormat="true" ht="15.75" hidden="false" customHeight="false" outlineLevel="0" collapsed="false"/>
    <row r="90" s="191" customFormat="true" ht="15.75" hidden="false" customHeight="false" outlineLevel="0" collapsed="false"/>
    <row r="91" s="191" customFormat="true" ht="15.75" hidden="false" customHeight="false" outlineLevel="0" collapsed="false"/>
    <row r="92" s="191" customFormat="true" ht="15.75" hidden="false" customHeight="false" outlineLevel="0" collapsed="false"/>
    <row r="93" s="191" customFormat="true" ht="15.75" hidden="false" customHeight="false" outlineLevel="0" collapsed="false"/>
  </sheetData>
  <mergeCells count="24">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67:G67"/>
    <mergeCell ref="B69:G69"/>
    <mergeCell ref="B71:G71"/>
    <mergeCell ref="B73:G73"/>
    <mergeCell ref="B74:G74"/>
    <mergeCell ref="B75:G75"/>
    <mergeCell ref="B76:G76"/>
    <mergeCell ref="B78:G78"/>
  </mergeCells>
  <conditionalFormatting sqref="D34">
    <cfRule type="cellIs" priority="2" operator="equal" aboveAverage="0" equalAverage="0" bottom="0" percent="0" rank="0" text="" dxfId="18">
      <formula>""</formula>
    </cfRule>
  </conditionalFormatting>
  <conditionalFormatting sqref="D32">
    <cfRule type="cellIs" priority="3" operator="equal" aboveAverage="0" equalAverage="0" bottom="0" percent="0" rank="0" text="" dxfId="19">
      <formula>""</formula>
    </cfRule>
  </conditionalFormatting>
  <conditionalFormatting sqref="D31">
    <cfRule type="cellIs" priority="4" operator="equal" aboveAverage="0" equalAverage="0" bottom="0" percent="0" rank="0" text="" dxfId="20">
      <formula>""</formula>
    </cfRule>
  </conditionalFormatting>
  <conditionalFormatting sqref="D33">
    <cfRule type="cellIs" priority="5" operator="equal" aboveAverage="0" equalAverage="0" bottom="0" percent="0" rank="0" text="" dxfId="21">
      <formula>""</formula>
    </cfRule>
  </conditionalFormatting>
  <printOptions headings="false" gridLines="false" gridLinesSet="true" horizontalCentered="false" verticalCentered="false"/>
  <pageMargins left="0.7" right="0.7" top="0.75" bottom="0.75" header="0.511811023622047" footer="0.511811023622047"/>
  <pageSetup paperSize="9" scale="23"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V37"/>
  <sheetViews>
    <sheetView showFormulas="false" showGridLines="true" showRowColHeaders="true" showZeros="true" rightToLeft="false" tabSelected="false" showOutlineSymbols="true" defaultGridColor="true" view="pageBreakPreview" topLeftCell="AN1" colorId="64" zoomScale="55" zoomScaleNormal="100" zoomScalePageLayoutView="55" workbookViewId="0">
      <selection pane="topLeft" activeCell="AV35" activeCellId="0" sqref="AV35"/>
    </sheetView>
  </sheetViews>
  <sheetFormatPr defaultColWidth="9.1484375" defaultRowHeight="15" zeroHeight="false" outlineLevelRow="0" outlineLevelCol="0"/>
  <cols>
    <col collapsed="false" customWidth="true" hidden="false" outlineLevel="0" max="1" min="1" style="216" width="6.14"/>
    <col collapsed="false" customWidth="true" hidden="false" outlineLevel="0" max="2" min="2" style="216" width="23.14"/>
    <col collapsed="false" customWidth="true" hidden="false" outlineLevel="0" max="3" min="3" style="216" width="13.86"/>
    <col collapsed="false" customWidth="true" hidden="false" outlineLevel="0" max="4" min="4" style="216" width="15.14"/>
    <col collapsed="false" customWidth="true" hidden="false" outlineLevel="0" max="12" min="5" style="216" width="7.71"/>
    <col collapsed="false" customWidth="true" hidden="false" outlineLevel="0" max="13" min="13" style="216" width="10.71"/>
    <col collapsed="false" customWidth="true" hidden="false" outlineLevel="0" max="14" min="14" style="216" width="17"/>
    <col collapsed="false" customWidth="true" hidden="false" outlineLevel="0" max="15" min="15" style="216" width="10.71"/>
    <col collapsed="false" customWidth="true" hidden="false" outlineLevel="0" max="17" min="16" style="216" width="13.42"/>
    <col collapsed="false" customWidth="true" hidden="false" outlineLevel="0" max="18" min="18" style="216" width="17"/>
    <col collapsed="false" customWidth="true" hidden="false" outlineLevel="0" max="20" min="19" style="216" width="9.71"/>
    <col collapsed="false" customWidth="true" hidden="false" outlineLevel="0" max="21" min="21" style="216" width="11.43"/>
    <col collapsed="false" customWidth="true" hidden="false" outlineLevel="0" max="22" min="22" style="216" width="12.71"/>
    <col collapsed="false" customWidth="true" hidden="false" outlineLevel="0" max="23" min="23" style="216" width="19.86"/>
    <col collapsed="false" customWidth="true" hidden="false" outlineLevel="0" max="24" min="24" style="216" width="12"/>
    <col collapsed="false" customWidth="true" hidden="false" outlineLevel="0" max="25" min="25" style="216" width="10.71"/>
    <col collapsed="false" customWidth="true" hidden="false" outlineLevel="0" max="26" min="26" style="216" width="7.71"/>
    <col collapsed="false" customWidth="true" hidden="false" outlineLevel="0" max="27" min="27" style="216" width="11.71"/>
    <col collapsed="false" customWidth="true" hidden="false" outlineLevel="0" max="29" min="28" style="216" width="12.86"/>
    <col collapsed="false" customWidth="true" hidden="false" outlineLevel="0" max="30" min="30" style="216" width="10.71"/>
    <col collapsed="false" customWidth="true" hidden="false" outlineLevel="0" max="31" min="31" style="216" width="15.85"/>
    <col collapsed="false" customWidth="true" hidden="false" outlineLevel="0" max="32" min="32" style="216" width="13.86"/>
    <col collapsed="false" customWidth="true" hidden="false" outlineLevel="0" max="33" min="33" style="216" width="11.57"/>
    <col collapsed="false" customWidth="true" hidden="false" outlineLevel="0" max="34" min="34" style="216" width="15.14"/>
    <col collapsed="false" customWidth="true" hidden="false" outlineLevel="0" max="35" min="35" style="216" width="13.15"/>
    <col collapsed="false" customWidth="true" hidden="false" outlineLevel="0" max="36" min="36" style="216" width="13.57"/>
    <col collapsed="false" customWidth="true" hidden="false" outlineLevel="0" max="37" min="37" style="216" width="14.29"/>
    <col collapsed="false" customWidth="true" hidden="false" outlineLevel="0" max="38" min="38" style="216" width="12.29"/>
    <col collapsed="false" customWidth="true" hidden="false" outlineLevel="0" max="39" min="39" style="216" width="18"/>
    <col collapsed="false" customWidth="true" hidden="false" outlineLevel="0" max="40" min="40" style="216" width="14.14"/>
    <col collapsed="false" customWidth="true" hidden="false" outlineLevel="0" max="41" min="41" style="216" width="9.71"/>
    <col collapsed="false" customWidth="true" hidden="false" outlineLevel="0" max="42" min="42" style="216" width="14.29"/>
    <col collapsed="false" customWidth="true" hidden="false" outlineLevel="0" max="43" min="43" style="216" width="13.86"/>
    <col collapsed="false" customWidth="true" hidden="false" outlineLevel="0" max="44" min="44" style="216" width="14.14"/>
    <col collapsed="false" customWidth="true" hidden="false" outlineLevel="0" max="46" min="45" style="216" width="13.29"/>
    <col collapsed="false" customWidth="true" hidden="false" outlineLevel="0" max="47" min="47" style="216" width="16.14"/>
    <col collapsed="false" customWidth="true" hidden="false" outlineLevel="0" max="48" min="48" style="216" width="15.71"/>
    <col collapsed="false" customWidth="false" hidden="false" outlineLevel="0" max="16384" min="49" style="216"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 t="str">
        <f aca="false">'6.2. Паспорт фин осв ввод'!A4:G4</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row>
    <row r="6" customFormat="false" ht="18.75" hidden="false" customHeight="false" outlineLevel="0" collapsed="false">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c r="AJ6" s="217"/>
      <c r="AK6" s="217"/>
      <c r="AL6" s="217"/>
      <c r="AM6" s="217"/>
      <c r="AN6" s="217"/>
      <c r="AO6" s="217"/>
      <c r="AP6" s="217"/>
      <c r="AQ6" s="217"/>
      <c r="AR6" s="217"/>
      <c r="AS6" s="217"/>
      <c r="AT6" s="217"/>
      <c r="AU6" s="217"/>
      <c r="AV6" s="6"/>
    </row>
    <row r="7" customFormat="fals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row>
    <row r="8" customFormat="false" ht="18.75" hidden="false" customHeight="false" outlineLevel="0" collapsed="false">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row>
    <row r="9" customFormat="false" ht="18.75" hidden="false" customHeight="false" outlineLevel="0" collapsed="false">
      <c r="A9" s="56" t="str">
        <f aca="false">'6.1. Паспорт сетевой график'!A9:L9</f>
        <v>Акционерное общество "Южные электрические сети Камчатки"</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row>
    <row r="12" customFormat="false" ht="18.75" hidden="false" customHeight="false" outlineLevel="0" collapsed="false">
      <c r="A12" s="12" t="str">
        <f aca="false">'6.2. Паспорт фин осв ввод'!A11:H11</f>
        <v>К_525-ЗИС-1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row>
    <row r="15" customFormat="false" ht="18.75" hidden="false" customHeight="false" outlineLevel="0" collapsed="false">
      <c r="A15" s="56" t="str">
        <f aca="false">'6.1. Паспорт сетевой график'!A15:L15</f>
        <v>Строительство подпорной стены на базовом складе ГСМ ДЭС-8 с. Тиличики с дренажом грунтовых вод протяженностью 50 м</v>
      </c>
      <c r="B15" s="56"/>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5" hidden="false" customHeight="false" outlineLevel="0" collapsed="false">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row>
    <row r="18" customFormat="false" ht="14.25" hidden="false" customHeight="true" outlineLevel="0" collapsed="false">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row>
    <row r="19" customFormat="false" ht="15" hidden="false" customHeight="false" outlineLevel="0" collapsed="false">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row>
    <row r="20" s="218" customFormat="true" ht="15" hidden="false" customHeight="false" outlineLevel="0" collapsed="false">
      <c r="A20" s="93"/>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row>
    <row r="21" s="218" customFormat="true" ht="15" hidden="false" customHeight="false" outlineLevel="0" collapsed="false">
      <c r="A21" s="219" t="s">
        <v>449</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218" customFormat="true" ht="58.5" hidden="false" customHeight="true" outlineLevel="0" collapsed="false">
      <c r="A22" s="220" t="s">
        <v>450</v>
      </c>
      <c r="B22" s="221" t="s">
        <v>451</v>
      </c>
      <c r="C22" s="220" t="s">
        <v>452</v>
      </c>
      <c r="D22" s="220" t="s">
        <v>453</v>
      </c>
      <c r="E22" s="220" t="s">
        <v>454</v>
      </c>
      <c r="F22" s="220"/>
      <c r="G22" s="220"/>
      <c r="H22" s="220"/>
      <c r="I22" s="220"/>
      <c r="J22" s="220"/>
      <c r="K22" s="220"/>
      <c r="L22" s="220"/>
      <c r="M22" s="220" t="s">
        <v>455</v>
      </c>
      <c r="N22" s="220" t="s">
        <v>456</v>
      </c>
      <c r="O22" s="220" t="s">
        <v>457</v>
      </c>
      <c r="P22" s="220" t="s">
        <v>458</v>
      </c>
      <c r="Q22" s="220" t="s">
        <v>459</v>
      </c>
      <c r="R22" s="220" t="s">
        <v>460</v>
      </c>
      <c r="S22" s="220" t="s">
        <v>461</v>
      </c>
      <c r="T22" s="220"/>
      <c r="U22" s="222" t="s">
        <v>462</v>
      </c>
      <c r="V22" s="222" t="s">
        <v>463</v>
      </c>
      <c r="W22" s="220" t="s">
        <v>464</v>
      </c>
      <c r="X22" s="220" t="s">
        <v>465</v>
      </c>
      <c r="Y22" s="220" t="s">
        <v>466</v>
      </c>
      <c r="Z22" s="223" t="s">
        <v>467</v>
      </c>
      <c r="AA22" s="220" t="s">
        <v>468</v>
      </c>
      <c r="AB22" s="220" t="s">
        <v>469</v>
      </c>
      <c r="AC22" s="220" t="s">
        <v>470</v>
      </c>
      <c r="AD22" s="220" t="s">
        <v>471</v>
      </c>
      <c r="AE22" s="220" t="s">
        <v>472</v>
      </c>
      <c r="AF22" s="220" t="s">
        <v>473</v>
      </c>
      <c r="AG22" s="220"/>
      <c r="AH22" s="220"/>
      <c r="AI22" s="220"/>
      <c r="AJ22" s="220"/>
      <c r="AK22" s="220"/>
      <c r="AL22" s="220" t="s">
        <v>474</v>
      </c>
      <c r="AM22" s="220"/>
      <c r="AN22" s="220"/>
      <c r="AO22" s="220"/>
      <c r="AP22" s="220" t="s">
        <v>475</v>
      </c>
      <c r="AQ22" s="220"/>
      <c r="AR22" s="220" t="s">
        <v>476</v>
      </c>
      <c r="AS22" s="220" t="s">
        <v>477</v>
      </c>
      <c r="AT22" s="220" t="s">
        <v>478</v>
      </c>
      <c r="AU22" s="220" t="s">
        <v>479</v>
      </c>
      <c r="AV22" s="224" t="s">
        <v>480</v>
      </c>
    </row>
    <row r="23" s="218" customFormat="true" ht="64.5" hidden="false" customHeight="true" outlineLevel="0" collapsed="false">
      <c r="A23" s="220"/>
      <c r="B23" s="221"/>
      <c r="C23" s="220"/>
      <c r="D23" s="220"/>
      <c r="E23" s="222" t="s">
        <v>481</v>
      </c>
      <c r="F23" s="225" t="s">
        <v>432</v>
      </c>
      <c r="G23" s="225" t="s">
        <v>434</v>
      </c>
      <c r="H23" s="225" t="s">
        <v>436</v>
      </c>
      <c r="I23" s="226" t="s">
        <v>482</v>
      </c>
      <c r="J23" s="226" t="s">
        <v>483</v>
      </c>
      <c r="K23" s="226" t="s">
        <v>484</v>
      </c>
      <c r="L23" s="225" t="s">
        <v>237</v>
      </c>
      <c r="M23" s="220"/>
      <c r="N23" s="220"/>
      <c r="O23" s="220"/>
      <c r="P23" s="220"/>
      <c r="Q23" s="220"/>
      <c r="R23" s="220"/>
      <c r="S23" s="227" t="s">
        <v>313</v>
      </c>
      <c r="T23" s="227" t="s">
        <v>314</v>
      </c>
      <c r="U23" s="222"/>
      <c r="V23" s="222"/>
      <c r="W23" s="220"/>
      <c r="X23" s="220"/>
      <c r="Y23" s="220"/>
      <c r="Z23" s="220"/>
      <c r="AA23" s="220"/>
      <c r="AB23" s="220"/>
      <c r="AC23" s="220"/>
      <c r="AD23" s="220"/>
      <c r="AE23" s="220"/>
      <c r="AF23" s="220" t="s">
        <v>485</v>
      </c>
      <c r="AG23" s="220"/>
      <c r="AH23" s="220" t="s">
        <v>486</v>
      </c>
      <c r="AI23" s="220"/>
      <c r="AJ23" s="220" t="s">
        <v>487</v>
      </c>
      <c r="AK23" s="220" t="s">
        <v>488</v>
      </c>
      <c r="AL23" s="220" t="s">
        <v>489</v>
      </c>
      <c r="AM23" s="220" t="s">
        <v>490</v>
      </c>
      <c r="AN23" s="220" t="s">
        <v>491</v>
      </c>
      <c r="AO23" s="220" t="s">
        <v>492</v>
      </c>
      <c r="AP23" s="220" t="s">
        <v>493</v>
      </c>
      <c r="AQ23" s="228" t="s">
        <v>314</v>
      </c>
      <c r="AR23" s="220"/>
      <c r="AS23" s="220"/>
      <c r="AT23" s="220"/>
      <c r="AU23" s="220"/>
      <c r="AV23" s="224"/>
    </row>
    <row r="24" s="218" customFormat="true" ht="96.75" hidden="false" customHeight="true" outlineLevel="0" collapsed="false">
      <c r="A24" s="220"/>
      <c r="B24" s="221"/>
      <c r="C24" s="220"/>
      <c r="D24" s="220"/>
      <c r="E24" s="222"/>
      <c r="F24" s="225"/>
      <c r="G24" s="225"/>
      <c r="H24" s="225"/>
      <c r="I24" s="226"/>
      <c r="J24" s="226"/>
      <c r="K24" s="226"/>
      <c r="L24" s="225"/>
      <c r="M24" s="220"/>
      <c r="N24" s="220"/>
      <c r="O24" s="220"/>
      <c r="P24" s="220"/>
      <c r="Q24" s="220"/>
      <c r="R24" s="220"/>
      <c r="S24" s="227"/>
      <c r="T24" s="227"/>
      <c r="U24" s="222"/>
      <c r="V24" s="222"/>
      <c r="W24" s="220"/>
      <c r="X24" s="220"/>
      <c r="Y24" s="220"/>
      <c r="Z24" s="220"/>
      <c r="AA24" s="220"/>
      <c r="AB24" s="220"/>
      <c r="AC24" s="220"/>
      <c r="AD24" s="220"/>
      <c r="AE24" s="220"/>
      <c r="AF24" s="220" t="s">
        <v>494</v>
      </c>
      <c r="AG24" s="220" t="s">
        <v>495</v>
      </c>
      <c r="AH24" s="227" t="s">
        <v>313</v>
      </c>
      <c r="AI24" s="227" t="s">
        <v>314</v>
      </c>
      <c r="AJ24" s="220"/>
      <c r="AK24" s="220"/>
      <c r="AL24" s="220"/>
      <c r="AM24" s="220"/>
      <c r="AN24" s="220"/>
      <c r="AO24" s="220"/>
      <c r="AP24" s="220"/>
      <c r="AQ24" s="228"/>
      <c r="AR24" s="220"/>
      <c r="AS24" s="220"/>
      <c r="AT24" s="220"/>
      <c r="AU24" s="220"/>
      <c r="AV24" s="224"/>
    </row>
    <row r="25" customFormat="false" ht="122.1" hidden="false" customHeight="false" outlineLevel="0" collapsed="false">
      <c r="A25" s="229" t="n">
        <v>1</v>
      </c>
      <c r="B25" s="229" t="s">
        <v>496</v>
      </c>
      <c r="C25" s="229" t="s">
        <v>497</v>
      </c>
      <c r="D25" s="230" t="s">
        <v>23</v>
      </c>
      <c r="E25" s="229" t="s">
        <v>23</v>
      </c>
      <c r="F25" s="229" t="s">
        <v>23</v>
      </c>
      <c r="G25" s="229" t="s">
        <v>23</v>
      </c>
      <c r="H25" s="229" t="s">
        <v>23</v>
      </c>
      <c r="I25" s="229" t="s">
        <v>23</v>
      </c>
      <c r="J25" s="229" t="s">
        <v>23</v>
      </c>
      <c r="K25" s="229" t="s">
        <v>23</v>
      </c>
      <c r="L25" s="229" t="s">
        <v>23</v>
      </c>
      <c r="M25" s="229" t="s">
        <v>498</v>
      </c>
      <c r="N25" s="231" t="s">
        <v>499</v>
      </c>
      <c r="O25" s="229" t="s">
        <v>496</v>
      </c>
      <c r="P25" s="232" t="n">
        <v>5054.23654</v>
      </c>
      <c r="Q25" s="233" t="s">
        <v>500</v>
      </c>
      <c r="R25" s="232" t="n">
        <f aca="false">P25</f>
        <v>5054.23654</v>
      </c>
      <c r="S25" s="233" t="s">
        <v>501</v>
      </c>
      <c r="T25" s="233" t="s">
        <v>501</v>
      </c>
      <c r="U25" s="229" t="n">
        <v>1</v>
      </c>
      <c r="V25" s="229" t="n">
        <v>1</v>
      </c>
      <c r="W25" s="233" t="s">
        <v>502</v>
      </c>
      <c r="X25" s="234" t="n">
        <v>4100</v>
      </c>
      <c r="Y25" s="235" t="s">
        <v>51</v>
      </c>
      <c r="Z25" s="229" t="n">
        <v>1</v>
      </c>
      <c r="AA25" s="235" t="n">
        <v>411</v>
      </c>
      <c r="AB25" s="236" t="n">
        <v>4100</v>
      </c>
      <c r="AC25" s="237" t="str">
        <f aca="false">W25</f>
        <v>ГРАЖДАНПРОМПРОЕКТ (ООО)</v>
      </c>
      <c r="AD25" s="238" t="n">
        <v>4920</v>
      </c>
      <c r="AE25" s="238" t="n">
        <v>4920</v>
      </c>
      <c r="AF25" s="239" t="s">
        <v>503</v>
      </c>
      <c r="AG25" s="233" t="s">
        <v>504</v>
      </c>
      <c r="AH25" s="240" t="n">
        <v>44102</v>
      </c>
      <c r="AI25" s="240" t="n">
        <v>44099</v>
      </c>
      <c r="AJ25" s="240" t="n">
        <v>44119</v>
      </c>
      <c r="AK25" s="240" t="n">
        <v>44152</v>
      </c>
      <c r="AL25" s="239" t="s">
        <v>505</v>
      </c>
      <c r="AM25" s="239" t="s">
        <v>506</v>
      </c>
      <c r="AN25" s="239" t="s">
        <v>507</v>
      </c>
      <c r="AO25" s="239" t="s">
        <v>508</v>
      </c>
      <c r="AP25" s="241" t="n">
        <v>44168</v>
      </c>
      <c r="AQ25" s="241" t="n">
        <v>44168</v>
      </c>
      <c r="AR25" s="239" t="s">
        <v>509</v>
      </c>
      <c r="AS25" s="239" t="s">
        <v>510</v>
      </c>
      <c r="AT25" s="239" t="s">
        <v>511</v>
      </c>
      <c r="AU25" s="242" t="s">
        <v>51</v>
      </c>
      <c r="AV25" s="242" t="s">
        <v>512</v>
      </c>
    </row>
    <row r="26" customFormat="false" ht="15" hidden="false" customHeight="true" outlineLevel="0" collapsed="false">
      <c r="A26" s="229" t="n">
        <v>2</v>
      </c>
      <c r="B26" s="229" t="s">
        <v>496</v>
      </c>
      <c r="C26" s="229" t="s">
        <v>497</v>
      </c>
      <c r="D26" s="230" t="s">
        <v>23</v>
      </c>
      <c r="E26" s="230" t="s">
        <v>23</v>
      </c>
      <c r="F26" s="230" t="s">
        <v>23</v>
      </c>
      <c r="G26" s="230" t="s">
        <v>23</v>
      </c>
      <c r="H26" s="230" t="s">
        <v>23</v>
      </c>
      <c r="I26" s="230" t="s">
        <v>23</v>
      </c>
      <c r="J26" s="230" t="s">
        <v>23</v>
      </c>
      <c r="K26" s="230" t="s">
        <v>23</v>
      </c>
      <c r="L26" s="230" t="s">
        <v>23</v>
      </c>
      <c r="M26" s="230" t="s">
        <v>498</v>
      </c>
      <c r="N26" s="243" t="s">
        <v>513</v>
      </c>
      <c r="O26" s="243" t="s">
        <v>514</v>
      </c>
      <c r="P26" s="244" t="n">
        <v>4691.56843</v>
      </c>
      <c r="Q26" s="245" t="s">
        <v>515</v>
      </c>
      <c r="R26" s="244" t="n">
        <v>4691.56843</v>
      </c>
      <c r="S26" s="245" t="s">
        <v>501</v>
      </c>
      <c r="T26" s="245" t="s">
        <v>501</v>
      </c>
      <c r="U26" s="229" t="n">
        <v>6</v>
      </c>
      <c r="V26" s="229" t="n">
        <v>6</v>
      </c>
      <c r="W26" s="231" t="s">
        <v>516</v>
      </c>
      <c r="X26" s="234" t="n">
        <v>4416.66667</v>
      </c>
      <c r="Y26" s="246" t="s">
        <v>23</v>
      </c>
      <c r="Z26" s="247" t="s">
        <v>15</v>
      </c>
      <c r="AA26" s="234" t="n">
        <v>2700</v>
      </c>
      <c r="AB26" s="236" t="n">
        <v>2700</v>
      </c>
      <c r="AC26" s="248" t="str">
        <f aca="false">W26</f>
        <v>ЛИРА (ООО)</v>
      </c>
      <c r="AD26" s="238" t="n">
        <v>3240</v>
      </c>
      <c r="AE26" s="238" t="n">
        <v>3240</v>
      </c>
      <c r="AF26" s="249" t="s">
        <v>517</v>
      </c>
      <c r="AG26" s="231" t="s">
        <v>504</v>
      </c>
      <c r="AH26" s="241" t="n">
        <v>44742</v>
      </c>
      <c r="AI26" s="241" t="n">
        <v>44778</v>
      </c>
      <c r="AJ26" s="241" t="n">
        <v>44792</v>
      </c>
      <c r="AK26" s="241" t="n">
        <v>44810</v>
      </c>
      <c r="AL26" s="250" t="s">
        <v>51</v>
      </c>
      <c r="AM26" s="250" t="s">
        <v>51</v>
      </c>
      <c r="AN26" s="250" t="s">
        <v>51</v>
      </c>
      <c r="AO26" s="250" t="s">
        <v>51</v>
      </c>
      <c r="AP26" s="241" t="n">
        <v>44830</v>
      </c>
      <c r="AQ26" s="241" t="n">
        <v>44825</v>
      </c>
      <c r="AR26" s="249" t="s">
        <v>518</v>
      </c>
      <c r="AS26" s="249" t="s">
        <v>519</v>
      </c>
      <c r="AT26" s="249" t="s">
        <v>520</v>
      </c>
      <c r="AU26" s="242" t="s">
        <v>51</v>
      </c>
      <c r="AV26" s="242" t="s">
        <v>521</v>
      </c>
    </row>
    <row r="27" customFormat="false" ht="15" hidden="false" customHeight="false" outlineLevel="0" collapsed="false">
      <c r="A27" s="229"/>
      <c r="B27" s="229"/>
      <c r="C27" s="229"/>
      <c r="D27" s="230"/>
      <c r="E27" s="230"/>
      <c r="F27" s="230"/>
      <c r="G27" s="230"/>
      <c r="H27" s="230"/>
      <c r="I27" s="230"/>
      <c r="J27" s="230"/>
      <c r="K27" s="230"/>
      <c r="L27" s="230"/>
      <c r="M27" s="230"/>
      <c r="N27" s="243"/>
      <c r="O27" s="243"/>
      <c r="P27" s="244"/>
      <c r="Q27" s="245"/>
      <c r="R27" s="244"/>
      <c r="S27" s="245"/>
      <c r="T27" s="245"/>
      <c r="U27" s="229"/>
      <c r="V27" s="229"/>
      <c r="W27" s="231" t="s">
        <v>522</v>
      </c>
      <c r="X27" s="234" t="n">
        <v>3420</v>
      </c>
      <c r="Y27" s="246" t="s">
        <v>23</v>
      </c>
      <c r="Z27" s="247"/>
      <c r="AA27" s="234" t="n">
        <v>3220</v>
      </c>
      <c r="AB27" s="236"/>
      <c r="AC27" s="248"/>
      <c r="AD27" s="238"/>
      <c r="AE27" s="238"/>
      <c r="AF27" s="249"/>
      <c r="AG27" s="231"/>
      <c r="AH27" s="241"/>
      <c r="AI27" s="241"/>
      <c r="AJ27" s="241"/>
      <c r="AK27" s="241"/>
      <c r="AL27" s="250"/>
      <c r="AM27" s="250"/>
      <c r="AN27" s="250"/>
      <c r="AO27" s="250"/>
      <c r="AP27" s="241"/>
      <c r="AQ27" s="241"/>
      <c r="AR27" s="249"/>
      <c r="AS27" s="249"/>
      <c r="AT27" s="249"/>
      <c r="AU27" s="242"/>
      <c r="AV27" s="242"/>
    </row>
    <row r="28" customFormat="false" ht="20.35" hidden="false" customHeight="false" outlineLevel="0" collapsed="false">
      <c r="A28" s="229"/>
      <c r="B28" s="229"/>
      <c r="C28" s="229"/>
      <c r="D28" s="230"/>
      <c r="E28" s="230"/>
      <c r="F28" s="230"/>
      <c r="G28" s="230"/>
      <c r="H28" s="230"/>
      <c r="I28" s="230"/>
      <c r="J28" s="230"/>
      <c r="K28" s="230"/>
      <c r="L28" s="230"/>
      <c r="M28" s="230"/>
      <c r="N28" s="243"/>
      <c r="O28" s="243"/>
      <c r="P28" s="244"/>
      <c r="Q28" s="245"/>
      <c r="R28" s="244"/>
      <c r="S28" s="245"/>
      <c r="T28" s="245"/>
      <c r="U28" s="229"/>
      <c r="V28" s="229"/>
      <c r="W28" s="231" t="s">
        <v>523</v>
      </c>
      <c r="X28" s="234" t="n">
        <v>3719.99996</v>
      </c>
      <c r="Y28" s="246" t="s">
        <v>23</v>
      </c>
      <c r="Z28" s="247"/>
      <c r="AA28" s="234" t="n">
        <v>3719.99996</v>
      </c>
      <c r="AB28" s="236"/>
      <c r="AC28" s="248"/>
      <c r="AD28" s="238"/>
      <c r="AE28" s="238"/>
      <c r="AF28" s="249"/>
      <c r="AG28" s="231"/>
      <c r="AH28" s="241"/>
      <c r="AI28" s="241"/>
      <c r="AJ28" s="241"/>
      <c r="AK28" s="241"/>
      <c r="AL28" s="250"/>
      <c r="AM28" s="250"/>
      <c r="AN28" s="250"/>
      <c r="AO28" s="250"/>
      <c r="AP28" s="241"/>
      <c r="AQ28" s="241"/>
      <c r="AR28" s="249"/>
      <c r="AS28" s="249"/>
      <c r="AT28" s="249"/>
      <c r="AU28" s="242"/>
      <c r="AV28" s="242"/>
    </row>
    <row r="29" customFormat="false" ht="15" hidden="false" customHeight="false" outlineLevel="0" collapsed="false">
      <c r="A29" s="229"/>
      <c r="B29" s="229"/>
      <c r="C29" s="229"/>
      <c r="D29" s="230"/>
      <c r="E29" s="230"/>
      <c r="F29" s="230"/>
      <c r="G29" s="230"/>
      <c r="H29" s="230"/>
      <c r="I29" s="230"/>
      <c r="J29" s="230"/>
      <c r="K29" s="230"/>
      <c r="L29" s="230"/>
      <c r="M29" s="230"/>
      <c r="N29" s="243"/>
      <c r="O29" s="243"/>
      <c r="P29" s="244"/>
      <c r="Q29" s="245"/>
      <c r="R29" s="244"/>
      <c r="S29" s="245"/>
      <c r="T29" s="245"/>
      <c r="U29" s="229"/>
      <c r="V29" s="229"/>
      <c r="W29" s="231" t="s">
        <v>524</v>
      </c>
      <c r="X29" s="234" t="n">
        <v>3750</v>
      </c>
      <c r="Y29" s="246" t="s">
        <v>23</v>
      </c>
      <c r="Z29" s="247"/>
      <c r="AA29" s="234" t="n">
        <v>3750</v>
      </c>
      <c r="AB29" s="236"/>
      <c r="AC29" s="248"/>
      <c r="AD29" s="238"/>
      <c r="AE29" s="238"/>
      <c r="AF29" s="249"/>
      <c r="AG29" s="231"/>
      <c r="AH29" s="241"/>
      <c r="AI29" s="241"/>
      <c r="AJ29" s="241"/>
      <c r="AK29" s="241"/>
      <c r="AL29" s="250"/>
      <c r="AM29" s="250"/>
      <c r="AN29" s="250"/>
      <c r="AO29" s="250"/>
      <c r="AP29" s="241"/>
      <c r="AQ29" s="241"/>
      <c r="AR29" s="249"/>
      <c r="AS29" s="249"/>
      <c r="AT29" s="249"/>
      <c r="AU29" s="242"/>
      <c r="AV29" s="242"/>
    </row>
    <row r="30" customFormat="false" ht="31.2" hidden="false" customHeight="false" outlineLevel="0" collapsed="false">
      <c r="A30" s="229"/>
      <c r="B30" s="229"/>
      <c r="C30" s="229"/>
      <c r="D30" s="230"/>
      <c r="E30" s="230"/>
      <c r="F30" s="230"/>
      <c r="G30" s="230"/>
      <c r="H30" s="230"/>
      <c r="I30" s="230"/>
      <c r="J30" s="230"/>
      <c r="K30" s="230"/>
      <c r="L30" s="230"/>
      <c r="M30" s="230"/>
      <c r="N30" s="243"/>
      <c r="O30" s="243"/>
      <c r="P30" s="244"/>
      <c r="Q30" s="245"/>
      <c r="R30" s="244"/>
      <c r="S30" s="245"/>
      <c r="T30" s="245"/>
      <c r="U30" s="229"/>
      <c r="V30" s="229"/>
      <c r="W30" s="231" t="s">
        <v>525</v>
      </c>
      <c r="X30" s="234" t="n">
        <v>4668.11059</v>
      </c>
      <c r="Y30" s="246" t="s">
        <v>23</v>
      </c>
      <c r="Z30" s="247"/>
      <c r="AA30" s="234" t="n">
        <v>4456.99001</v>
      </c>
      <c r="AB30" s="236"/>
      <c r="AC30" s="248"/>
      <c r="AD30" s="238"/>
      <c r="AE30" s="238"/>
      <c r="AF30" s="249"/>
      <c r="AG30" s="231"/>
      <c r="AH30" s="241"/>
      <c r="AI30" s="241"/>
      <c r="AJ30" s="241"/>
      <c r="AK30" s="241"/>
      <c r="AL30" s="250"/>
      <c r="AM30" s="250"/>
      <c r="AN30" s="250"/>
      <c r="AO30" s="250"/>
      <c r="AP30" s="241"/>
      <c r="AQ30" s="241"/>
      <c r="AR30" s="249"/>
      <c r="AS30" s="249"/>
      <c r="AT30" s="249"/>
      <c r="AU30" s="242"/>
      <c r="AV30" s="242"/>
    </row>
    <row r="31" customFormat="false" ht="15" hidden="false" customHeight="false" outlineLevel="0" collapsed="false">
      <c r="A31" s="229"/>
      <c r="B31" s="229"/>
      <c r="C31" s="229"/>
      <c r="D31" s="230"/>
      <c r="E31" s="230"/>
      <c r="F31" s="230"/>
      <c r="G31" s="230"/>
      <c r="H31" s="230"/>
      <c r="I31" s="230"/>
      <c r="J31" s="230"/>
      <c r="K31" s="230"/>
      <c r="L31" s="230"/>
      <c r="M31" s="230"/>
      <c r="N31" s="243"/>
      <c r="O31" s="243"/>
      <c r="P31" s="244"/>
      <c r="Q31" s="245"/>
      <c r="R31" s="244"/>
      <c r="S31" s="245"/>
      <c r="T31" s="245"/>
      <c r="U31" s="229"/>
      <c r="V31" s="229"/>
      <c r="W31" s="231" t="s">
        <v>526</v>
      </c>
      <c r="X31" s="234" t="n">
        <v>4691.56843</v>
      </c>
      <c r="Y31" s="246" t="s">
        <v>23</v>
      </c>
      <c r="Z31" s="247"/>
      <c r="AA31" s="234" t="n">
        <v>2993.78907</v>
      </c>
      <c r="AB31" s="236"/>
      <c r="AC31" s="248"/>
      <c r="AD31" s="238"/>
      <c r="AE31" s="238"/>
      <c r="AF31" s="249"/>
      <c r="AG31" s="231"/>
      <c r="AH31" s="241"/>
      <c r="AI31" s="241"/>
      <c r="AJ31" s="241"/>
      <c r="AK31" s="241"/>
      <c r="AL31" s="250"/>
      <c r="AM31" s="250"/>
      <c r="AN31" s="250"/>
      <c r="AO31" s="250"/>
      <c r="AP31" s="241"/>
      <c r="AQ31" s="241"/>
      <c r="AR31" s="249"/>
      <c r="AS31" s="249"/>
      <c r="AT31" s="249"/>
      <c r="AU31" s="242"/>
      <c r="AV31" s="242"/>
    </row>
    <row r="32" customFormat="false" ht="15" hidden="false" customHeight="true" outlineLevel="0" collapsed="false">
      <c r="A32" s="229" t="n">
        <v>3</v>
      </c>
      <c r="B32" s="229" t="s">
        <v>496</v>
      </c>
      <c r="C32" s="229" t="s">
        <v>497</v>
      </c>
      <c r="D32" s="230" t="s">
        <v>23</v>
      </c>
      <c r="E32" s="230" t="s">
        <v>23</v>
      </c>
      <c r="F32" s="230" t="s">
        <v>23</v>
      </c>
      <c r="G32" s="230" t="s">
        <v>23</v>
      </c>
      <c r="H32" s="230" t="s">
        <v>23</v>
      </c>
      <c r="I32" s="230" t="s">
        <v>23</v>
      </c>
      <c r="J32" s="230" t="s">
        <v>23</v>
      </c>
      <c r="K32" s="230" t="s">
        <v>23</v>
      </c>
      <c r="L32" s="230" t="s">
        <v>23</v>
      </c>
      <c r="M32" s="230" t="s">
        <v>498</v>
      </c>
      <c r="N32" s="243" t="s">
        <v>513</v>
      </c>
      <c r="O32" s="243" t="s">
        <v>514</v>
      </c>
      <c r="P32" s="244" t="n">
        <v>4486.29915</v>
      </c>
      <c r="Q32" s="245" t="s">
        <v>515</v>
      </c>
      <c r="R32" s="244" t="n">
        <v>4486.29915</v>
      </c>
      <c r="S32" s="245" t="s">
        <v>527</v>
      </c>
      <c r="T32" s="245" t="s">
        <v>527</v>
      </c>
      <c r="U32" s="229" t="n">
        <v>3</v>
      </c>
      <c r="V32" s="229" t="n">
        <v>3</v>
      </c>
      <c r="W32" s="231" t="s">
        <v>516</v>
      </c>
      <c r="X32" s="234" t="n">
        <v>3500</v>
      </c>
      <c r="Y32" s="246" t="s">
        <v>23</v>
      </c>
      <c r="Z32" s="247" t="s">
        <v>15</v>
      </c>
      <c r="AA32" s="234" t="n">
        <v>2960.95744</v>
      </c>
      <c r="AB32" s="236" t="n">
        <v>2960.95744</v>
      </c>
      <c r="AC32" s="248" t="str">
        <f aca="false">W32</f>
        <v>ЛИРА (ООО)</v>
      </c>
      <c r="AD32" s="238" t="n">
        <v>3553.14893</v>
      </c>
      <c r="AE32" s="238" t="n">
        <v>3553.14893</v>
      </c>
      <c r="AF32" s="249" t="s">
        <v>528</v>
      </c>
      <c r="AG32" s="231" t="s">
        <v>504</v>
      </c>
      <c r="AH32" s="241" t="n">
        <v>45168</v>
      </c>
      <c r="AI32" s="241" t="n">
        <v>45127</v>
      </c>
      <c r="AJ32" s="241" t="n">
        <v>45146</v>
      </c>
      <c r="AK32" s="241" t="n">
        <v>45190</v>
      </c>
      <c r="AL32" s="250" t="s">
        <v>51</v>
      </c>
      <c r="AM32" s="250" t="s">
        <v>51</v>
      </c>
      <c r="AN32" s="250" t="s">
        <v>51</v>
      </c>
      <c r="AO32" s="250" t="s">
        <v>51</v>
      </c>
      <c r="AP32" s="241" t="n">
        <v>45210</v>
      </c>
      <c r="AQ32" s="251" t="s">
        <v>51</v>
      </c>
      <c r="AR32" s="249" t="s">
        <v>529</v>
      </c>
      <c r="AS32" s="250" t="s">
        <v>51</v>
      </c>
      <c r="AT32" s="250" t="s">
        <v>51</v>
      </c>
      <c r="AU32" s="252" t="s">
        <v>23</v>
      </c>
      <c r="AV32" s="252" t="s">
        <v>521</v>
      </c>
    </row>
    <row r="33" customFormat="false" ht="12.8" hidden="false" customHeight="false" outlineLevel="0" collapsed="false">
      <c r="A33" s="229"/>
      <c r="B33" s="229"/>
      <c r="C33" s="229"/>
      <c r="D33" s="230"/>
      <c r="E33" s="230"/>
      <c r="F33" s="230"/>
      <c r="G33" s="230"/>
      <c r="H33" s="230"/>
      <c r="I33" s="230"/>
      <c r="J33" s="230"/>
      <c r="K33" s="230"/>
      <c r="L33" s="230"/>
      <c r="M33" s="230"/>
      <c r="N33" s="243"/>
      <c r="O33" s="243"/>
      <c r="P33" s="244"/>
      <c r="Q33" s="245"/>
      <c r="R33" s="244"/>
      <c r="S33" s="245"/>
      <c r="T33" s="245"/>
      <c r="U33" s="229"/>
      <c r="V33" s="229"/>
      <c r="W33" s="231" t="s">
        <v>530</v>
      </c>
      <c r="X33" s="234" t="n">
        <v>4486</v>
      </c>
      <c r="Y33" s="231" t="s">
        <v>530</v>
      </c>
      <c r="Z33" s="247"/>
      <c r="AA33" s="234" t="n">
        <v>4486</v>
      </c>
      <c r="AB33" s="236"/>
      <c r="AC33" s="248"/>
      <c r="AD33" s="238"/>
      <c r="AE33" s="238"/>
      <c r="AF33" s="249"/>
      <c r="AG33" s="231"/>
      <c r="AH33" s="241"/>
      <c r="AI33" s="241"/>
      <c r="AJ33" s="241"/>
      <c r="AK33" s="241"/>
      <c r="AL33" s="250"/>
      <c r="AM33" s="250"/>
      <c r="AN33" s="250"/>
      <c r="AO33" s="250"/>
      <c r="AP33" s="241"/>
      <c r="AQ33" s="251"/>
      <c r="AR33" s="249"/>
      <c r="AS33" s="250"/>
      <c r="AT33" s="250"/>
      <c r="AU33" s="252"/>
      <c r="AV33" s="252"/>
    </row>
    <row r="34" customFormat="false" ht="15" hidden="false" customHeight="false" outlineLevel="0" collapsed="false">
      <c r="A34" s="229"/>
      <c r="B34" s="229"/>
      <c r="C34" s="229"/>
      <c r="D34" s="230"/>
      <c r="E34" s="230"/>
      <c r="F34" s="230"/>
      <c r="G34" s="230"/>
      <c r="H34" s="230"/>
      <c r="I34" s="230"/>
      <c r="J34" s="230"/>
      <c r="K34" s="230"/>
      <c r="L34" s="230"/>
      <c r="M34" s="230"/>
      <c r="N34" s="243"/>
      <c r="O34" s="243"/>
      <c r="P34" s="244"/>
      <c r="Q34" s="245"/>
      <c r="R34" s="244"/>
      <c r="S34" s="245"/>
      <c r="T34" s="245"/>
      <c r="U34" s="229"/>
      <c r="V34" s="229"/>
      <c r="W34" s="231" t="s">
        <v>522</v>
      </c>
      <c r="X34" s="234" t="n">
        <v>4420</v>
      </c>
      <c r="Y34" s="246" t="s">
        <v>23</v>
      </c>
      <c r="Z34" s="247"/>
      <c r="AA34" s="234" t="n">
        <v>4420</v>
      </c>
      <c r="AB34" s="236"/>
      <c r="AC34" s="248"/>
      <c r="AD34" s="238"/>
      <c r="AE34" s="238"/>
      <c r="AF34" s="249"/>
      <c r="AG34" s="231"/>
      <c r="AH34" s="241"/>
      <c r="AI34" s="241"/>
      <c r="AJ34" s="241"/>
      <c r="AK34" s="241"/>
      <c r="AL34" s="250"/>
      <c r="AM34" s="250"/>
      <c r="AN34" s="250"/>
      <c r="AO34" s="250"/>
      <c r="AP34" s="241"/>
      <c r="AQ34" s="251"/>
      <c r="AR34" s="249"/>
      <c r="AS34" s="250"/>
      <c r="AT34" s="250"/>
      <c r="AU34" s="252"/>
      <c r="AV34" s="252"/>
    </row>
    <row r="35" customFormat="false" ht="13.8" hidden="false" customHeight="false" outlineLevel="0" collapsed="false"/>
    <row r="36" customFormat="false" ht="13.8" hidden="false" customHeight="false" outlineLevel="0" collapsed="false"/>
    <row r="37" customFormat="false" ht="13.8" hidden="false" customHeight="false" outlineLevel="0" collapsed="false"/>
  </sheetData>
  <mergeCells count="15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P26:P31"/>
    <mergeCell ref="Q26:Q31"/>
    <mergeCell ref="R26:R31"/>
    <mergeCell ref="S26:S31"/>
    <mergeCell ref="T26:T31"/>
    <mergeCell ref="U26:U31"/>
    <mergeCell ref="V26:V31"/>
    <mergeCell ref="Z26:Z31"/>
    <mergeCell ref="AB26:AB31"/>
    <mergeCell ref="AC26:AC31"/>
    <mergeCell ref="AD26:AD31"/>
    <mergeCell ref="AE26:AE31"/>
    <mergeCell ref="AF26:AF31"/>
    <mergeCell ref="AG26:AG31"/>
    <mergeCell ref="AH26:AH31"/>
    <mergeCell ref="AI26:AI31"/>
    <mergeCell ref="AJ26:AJ31"/>
    <mergeCell ref="AK26:AK31"/>
    <mergeCell ref="AL26:AL31"/>
    <mergeCell ref="AM26:AM31"/>
    <mergeCell ref="AN26:AN31"/>
    <mergeCell ref="AO26:AO31"/>
    <mergeCell ref="AP26:AP31"/>
    <mergeCell ref="AQ26:AQ31"/>
    <mergeCell ref="AR26:AR31"/>
    <mergeCell ref="AS26:AS31"/>
    <mergeCell ref="AT26:AT31"/>
    <mergeCell ref="AU26:AU31"/>
    <mergeCell ref="AV26:AV31"/>
    <mergeCell ref="A32:A34"/>
    <mergeCell ref="B32:B34"/>
    <mergeCell ref="C32:C34"/>
    <mergeCell ref="D32:D34"/>
    <mergeCell ref="E32:E34"/>
    <mergeCell ref="F32:F34"/>
    <mergeCell ref="G32:G34"/>
    <mergeCell ref="H32:H34"/>
    <mergeCell ref="I32:I34"/>
    <mergeCell ref="J32:J34"/>
    <mergeCell ref="K32:K34"/>
    <mergeCell ref="L32:L34"/>
    <mergeCell ref="M32:M34"/>
    <mergeCell ref="N32:N34"/>
    <mergeCell ref="O32:O34"/>
    <mergeCell ref="P32:P34"/>
    <mergeCell ref="Q32:Q34"/>
    <mergeCell ref="R32:R34"/>
    <mergeCell ref="S32:S34"/>
    <mergeCell ref="T32:T34"/>
    <mergeCell ref="U32:U34"/>
    <mergeCell ref="V32:V34"/>
    <mergeCell ref="Z32:Z34"/>
    <mergeCell ref="AB32:AB34"/>
    <mergeCell ref="AC32:AC34"/>
    <mergeCell ref="AD32:AD34"/>
    <mergeCell ref="AE32:AE34"/>
    <mergeCell ref="AF32:AF34"/>
    <mergeCell ref="AG32:AG34"/>
    <mergeCell ref="AH32:AH34"/>
    <mergeCell ref="AI32:AI34"/>
    <mergeCell ref="AJ32:AJ34"/>
    <mergeCell ref="AK32:AK34"/>
    <mergeCell ref="AL32:AL34"/>
    <mergeCell ref="AM32:AM34"/>
    <mergeCell ref="AN32:AN34"/>
    <mergeCell ref="AO32:AO34"/>
    <mergeCell ref="AP32:AP34"/>
    <mergeCell ref="AQ32:AQ34"/>
    <mergeCell ref="AR32:AR34"/>
    <mergeCell ref="AS32:AS34"/>
    <mergeCell ref="AT32:AT34"/>
    <mergeCell ref="AU32:AU34"/>
    <mergeCell ref="AV32:AV3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C91"/>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80" activeCellId="0" sqref="B80"/>
    </sheetView>
  </sheetViews>
  <sheetFormatPr defaultColWidth="9.1484375" defaultRowHeight="15.75" zeroHeight="false" outlineLevelRow="0" outlineLevelCol="0"/>
  <cols>
    <col collapsed="false" customWidth="true" hidden="false" outlineLevel="0" max="1" min="1" style="253" width="66.14"/>
    <col collapsed="false" customWidth="true" hidden="false" outlineLevel="0" max="2" min="2" style="253" width="70.86"/>
    <col collapsed="false" customWidth="false" hidden="false" outlineLevel="0" max="251" min="3" style="165" width="9.14"/>
    <col collapsed="false" customWidth="true" hidden="false" outlineLevel="0" max="253" min="252" style="165" width="66.14"/>
    <col collapsed="false" customWidth="false" hidden="false" outlineLevel="0" max="507" min="254" style="165" width="9.14"/>
    <col collapsed="false" customWidth="true" hidden="false" outlineLevel="0" max="509" min="508" style="165" width="66.14"/>
    <col collapsed="false" customWidth="false" hidden="false" outlineLevel="0" max="763" min="510" style="165" width="9.14"/>
    <col collapsed="false" customWidth="true" hidden="false" outlineLevel="0" max="765" min="764" style="165" width="66.14"/>
    <col collapsed="false" customWidth="false" hidden="false" outlineLevel="0" max="1019" min="766" style="165" width="9.14"/>
    <col collapsed="false" customWidth="true" hidden="false" outlineLevel="0" max="1021" min="1020" style="165" width="66.14"/>
    <col collapsed="false" customWidth="false" hidden="false" outlineLevel="0" max="1275" min="1022" style="165" width="9.14"/>
    <col collapsed="false" customWidth="true" hidden="false" outlineLevel="0" max="1277" min="1276" style="165" width="66.14"/>
    <col collapsed="false" customWidth="false" hidden="false" outlineLevel="0" max="1531" min="1278" style="165" width="9.14"/>
    <col collapsed="false" customWidth="true" hidden="false" outlineLevel="0" max="1533" min="1532" style="165" width="66.14"/>
    <col collapsed="false" customWidth="false" hidden="false" outlineLevel="0" max="1787" min="1534" style="165" width="9.14"/>
    <col collapsed="false" customWidth="true" hidden="false" outlineLevel="0" max="1789" min="1788" style="165" width="66.14"/>
    <col collapsed="false" customWidth="false" hidden="false" outlineLevel="0" max="2043" min="1790" style="165" width="9.14"/>
    <col collapsed="false" customWidth="true" hidden="false" outlineLevel="0" max="2045" min="2044" style="165" width="66.14"/>
    <col collapsed="false" customWidth="false" hidden="false" outlineLevel="0" max="2299" min="2046" style="165" width="9.14"/>
    <col collapsed="false" customWidth="true" hidden="false" outlineLevel="0" max="2301" min="2300" style="165" width="66.14"/>
    <col collapsed="false" customWidth="false" hidden="false" outlineLevel="0" max="2555" min="2302" style="165" width="9.14"/>
    <col collapsed="false" customWidth="true" hidden="false" outlineLevel="0" max="2557" min="2556" style="165" width="66.14"/>
    <col collapsed="false" customWidth="false" hidden="false" outlineLevel="0" max="2811" min="2558" style="165" width="9.14"/>
    <col collapsed="false" customWidth="true" hidden="false" outlineLevel="0" max="2813" min="2812" style="165" width="66.14"/>
    <col collapsed="false" customWidth="false" hidden="false" outlineLevel="0" max="3067" min="2814" style="165" width="9.14"/>
    <col collapsed="false" customWidth="true" hidden="false" outlineLevel="0" max="3069" min="3068" style="165" width="66.14"/>
    <col collapsed="false" customWidth="false" hidden="false" outlineLevel="0" max="3323" min="3070" style="165" width="9.14"/>
    <col collapsed="false" customWidth="true" hidden="false" outlineLevel="0" max="3325" min="3324" style="165" width="66.14"/>
    <col collapsed="false" customWidth="false" hidden="false" outlineLevel="0" max="3579" min="3326" style="165" width="9.14"/>
    <col collapsed="false" customWidth="true" hidden="false" outlineLevel="0" max="3581" min="3580" style="165" width="66.14"/>
    <col collapsed="false" customWidth="false" hidden="false" outlineLevel="0" max="3835" min="3582" style="165" width="9.14"/>
    <col collapsed="false" customWidth="true" hidden="false" outlineLevel="0" max="3837" min="3836" style="165" width="66.14"/>
    <col collapsed="false" customWidth="false" hidden="false" outlineLevel="0" max="4091" min="3838" style="165" width="9.14"/>
    <col collapsed="false" customWidth="true" hidden="false" outlineLevel="0" max="4093" min="4092" style="165" width="66.14"/>
    <col collapsed="false" customWidth="false" hidden="false" outlineLevel="0" max="4347" min="4094" style="165" width="9.14"/>
    <col collapsed="false" customWidth="true" hidden="false" outlineLevel="0" max="4349" min="4348" style="165" width="66.14"/>
    <col collapsed="false" customWidth="false" hidden="false" outlineLevel="0" max="4603" min="4350" style="165" width="9.14"/>
    <col collapsed="false" customWidth="true" hidden="false" outlineLevel="0" max="4605" min="4604" style="165" width="66.14"/>
    <col collapsed="false" customWidth="false" hidden="false" outlineLevel="0" max="4859" min="4606" style="165" width="9.14"/>
    <col collapsed="false" customWidth="true" hidden="false" outlineLevel="0" max="4861" min="4860" style="165" width="66.14"/>
    <col collapsed="false" customWidth="false" hidden="false" outlineLevel="0" max="5115" min="4862" style="165" width="9.14"/>
    <col collapsed="false" customWidth="true" hidden="false" outlineLevel="0" max="5117" min="5116" style="165" width="66.14"/>
    <col collapsed="false" customWidth="false" hidden="false" outlineLevel="0" max="5371" min="5118" style="165" width="9.14"/>
    <col collapsed="false" customWidth="true" hidden="false" outlineLevel="0" max="5373" min="5372" style="165" width="66.14"/>
    <col collapsed="false" customWidth="false" hidden="false" outlineLevel="0" max="5627" min="5374" style="165" width="9.14"/>
    <col collapsed="false" customWidth="true" hidden="false" outlineLevel="0" max="5629" min="5628" style="165" width="66.14"/>
    <col collapsed="false" customWidth="false" hidden="false" outlineLevel="0" max="5883" min="5630" style="165" width="9.14"/>
    <col collapsed="false" customWidth="true" hidden="false" outlineLevel="0" max="5885" min="5884" style="165" width="66.14"/>
    <col collapsed="false" customWidth="false" hidden="false" outlineLevel="0" max="6139" min="5886" style="165" width="9.14"/>
    <col collapsed="false" customWidth="true" hidden="false" outlineLevel="0" max="6141" min="6140" style="165" width="66.14"/>
    <col collapsed="false" customWidth="false" hidden="false" outlineLevel="0" max="6395" min="6142" style="165" width="9.14"/>
    <col collapsed="false" customWidth="true" hidden="false" outlineLevel="0" max="6397" min="6396" style="165" width="66.14"/>
    <col collapsed="false" customWidth="false" hidden="false" outlineLevel="0" max="6651" min="6398" style="165" width="9.14"/>
    <col collapsed="false" customWidth="true" hidden="false" outlineLevel="0" max="6653" min="6652" style="165" width="66.14"/>
    <col collapsed="false" customWidth="false" hidden="false" outlineLevel="0" max="6907" min="6654" style="165" width="9.14"/>
    <col collapsed="false" customWidth="true" hidden="false" outlineLevel="0" max="6909" min="6908" style="165" width="66.14"/>
    <col collapsed="false" customWidth="false" hidden="false" outlineLevel="0" max="7163" min="6910" style="165" width="9.14"/>
    <col collapsed="false" customWidth="true" hidden="false" outlineLevel="0" max="7165" min="7164" style="165" width="66.14"/>
    <col collapsed="false" customWidth="false" hidden="false" outlineLevel="0" max="7419" min="7166" style="165" width="9.14"/>
    <col collapsed="false" customWidth="true" hidden="false" outlineLevel="0" max="7421" min="7420" style="165" width="66.14"/>
    <col collapsed="false" customWidth="false" hidden="false" outlineLevel="0" max="7675" min="7422" style="165" width="9.14"/>
    <col collapsed="false" customWidth="true" hidden="false" outlineLevel="0" max="7677" min="7676" style="165" width="66.14"/>
    <col collapsed="false" customWidth="false" hidden="false" outlineLevel="0" max="7931" min="7678" style="165" width="9.14"/>
    <col collapsed="false" customWidth="true" hidden="false" outlineLevel="0" max="7933" min="7932" style="165" width="66.14"/>
    <col collapsed="false" customWidth="false" hidden="false" outlineLevel="0" max="8187" min="7934" style="165" width="9.14"/>
    <col collapsed="false" customWidth="true" hidden="false" outlineLevel="0" max="8189" min="8188" style="165" width="66.14"/>
    <col collapsed="false" customWidth="false" hidden="false" outlineLevel="0" max="8443" min="8190" style="165" width="9.14"/>
    <col collapsed="false" customWidth="true" hidden="false" outlineLevel="0" max="8445" min="8444" style="165" width="66.14"/>
    <col collapsed="false" customWidth="false" hidden="false" outlineLevel="0" max="8699" min="8446" style="165" width="9.14"/>
    <col collapsed="false" customWidth="true" hidden="false" outlineLevel="0" max="8701" min="8700" style="165" width="66.14"/>
    <col collapsed="false" customWidth="false" hidden="false" outlineLevel="0" max="8955" min="8702" style="165" width="9.14"/>
    <col collapsed="false" customWidth="true" hidden="false" outlineLevel="0" max="8957" min="8956" style="165" width="66.14"/>
    <col collapsed="false" customWidth="false" hidden="false" outlineLevel="0" max="9211" min="8958" style="165" width="9.14"/>
    <col collapsed="false" customWidth="true" hidden="false" outlineLevel="0" max="9213" min="9212" style="165" width="66.14"/>
    <col collapsed="false" customWidth="false" hidden="false" outlineLevel="0" max="9467" min="9214" style="165" width="9.14"/>
    <col collapsed="false" customWidth="true" hidden="false" outlineLevel="0" max="9469" min="9468" style="165" width="66.14"/>
    <col collapsed="false" customWidth="false" hidden="false" outlineLevel="0" max="9723" min="9470" style="165" width="9.14"/>
    <col collapsed="false" customWidth="true" hidden="false" outlineLevel="0" max="9725" min="9724" style="165" width="66.14"/>
    <col collapsed="false" customWidth="false" hidden="false" outlineLevel="0" max="9979" min="9726" style="165" width="9.14"/>
    <col collapsed="false" customWidth="true" hidden="false" outlineLevel="0" max="9981" min="9980" style="165" width="66.14"/>
    <col collapsed="false" customWidth="false" hidden="false" outlineLevel="0" max="10235" min="9982" style="165" width="9.14"/>
    <col collapsed="false" customWidth="true" hidden="false" outlineLevel="0" max="10237" min="10236" style="165" width="66.14"/>
    <col collapsed="false" customWidth="false" hidden="false" outlineLevel="0" max="10491" min="10238" style="165" width="9.14"/>
    <col collapsed="false" customWidth="true" hidden="false" outlineLevel="0" max="10493" min="10492" style="165" width="66.14"/>
    <col collapsed="false" customWidth="false" hidden="false" outlineLevel="0" max="10747" min="10494" style="165" width="9.14"/>
    <col collapsed="false" customWidth="true" hidden="false" outlineLevel="0" max="10749" min="10748" style="165" width="66.14"/>
    <col collapsed="false" customWidth="false" hidden="false" outlineLevel="0" max="11003" min="10750" style="165" width="9.14"/>
    <col collapsed="false" customWidth="true" hidden="false" outlineLevel="0" max="11005" min="11004" style="165" width="66.14"/>
    <col collapsed="false" customWidth="false" hidden="false" outlineLevel="0" max="11259" min="11006" style="165" width="9.14"/>
    <col collapsed="false" customWidth="true" hidden="false" outlineLevel="0" max="11261" min="11260" style="165" width="66.14"/>
    <col collapsed="false" customWidth="false" hidden="false" outlineLevel="0" max="11515" min="11262" style="165" width="9.14"/>
    <col collapsed="false" customWidth="true" hidden="false" outlineLevel="0" max="11517" min="11516" style="165" width="66.14"/>
    <col collapsed="false" customWidth="false" hidden="false" outlineLevel="0" max="11771" min="11518" style="165" width="9.14"/>
    <col collapsed="false" customWidth="true" hidden="false" outlineLevel="0" max="11773" min="11772" style="165" width="66.14"/>
    <col collapsed="false" customWidth="false" hidden="false" outlineLevel="0" max="12027" min="11774" style="165" width="9.14"/>
    <col collapsed="false" customWidth="true" hidden="false" outlineLevel="0" max="12029" min="12028" style="165" width="66.14"/>
    <col collapsed="false" customWidth="false" hidden="false" outlineLevel="0" max="12283" min="12030" style="165" width="9.14"/>
    <col collapsed="false" customWidth="true" hidden="false" outlineLevel="0" max="12285" min="12284" style="165" width="66.14"/>
    <col collapsed="false" customWidth="false" hidden="false" outlineLevel="0" max="12539" min="12286" style="165" width="9.14"/>
    <col collapsed="false" customWidth="true" hidden="false" outlineLevel="0" max="12541" min="12540" style="165" width="66.14"/>
    <col collapsed="false" customWidth="false" hidden="false" outlineLevel="0" max="12795" min="12542" style="165" width="9.14"/>
    <col collapsed="false" customWidth="true" hidden="false" outlineLevel="0" max="12797" min="12796" style="165" width="66.14"/>
    <col collapsed="false" customWidth="false" hidden="false" outlineLevel="0" max="13051" min="12798" style="165" width="9.14"/>
    <col collapsed="false" customWidth="true" hidden="false" outlineLevel="0" max="13053" min="13052" style="165" width="66.14"/>
    <col collapsed="false" customWidth="false" hidden="false" outlineLevel="0" max="13307" min="13054" style="165" width="9.14"/>
    <col collapsed="false" customWidth="true" hidden="false" outlineLevel="0" max="13309" min="13308" style="165" width="66.14"/>
    <col collapsed="false" customWidth="false" hidden="false" outlineLevel="0" max="13563" min="13310" style="165" width="9.14"/>
    <col collapsed="false" customWidth="true" hidden="false" outlineLevel="0" max="13565" min="13564" style="165" width="66.14"/>
    <col collapsed="false" customWidth="false" hidden="false" outlineLevel="0" max="13819" min="13566" style="165" width="9.14"/>
    <col collapsed="false" customWidth="true" hidden="false" outlineLevel="0" max="13821" min="13820" style="165" width="66.14"/>
    <col collapsed="false" customWidth="false" hidden="false" outlineLevel="0" max="14075" min="13822" style="165" width="9.14"/>
    <col collapsed="false" customWidth="true" hidden="false" outlineLevel="0" max="14077" min="14076" style="165" width="66.14"/>
    <col collapsed="false" customWidth="false" hidden="false" outlineLevel="0" max="14331" min="14078" style="165" width="9.14"/>
    <col collapsed="false" customWidth="true" hidden="false" outlineLevel="0" max="14333" min="14332" style="165" width="66.14"/>
    <col collapsed="false" customWidth="false" hidden="false" outlineLevel="0" max="14587" min="14334" style="165" width="9.14"/>
    <col collapsed="false" customWidth="true" hidden="false" outlineLevel="0" max="14589" min="14588" style="165" width="66.14"/>
    <col collapsed="false" customWidth="false" hidden="false" outlineLevel="0" max="14843" min="14590" style="165" width="9.14"/>
    <col collapsed="false" customWidth="true" hidden="false" outlineLevel="0" max="14845" min="14844" style="165" width="66.14"/>
    <col collapsed="false" customWidth="false" hidden="false" outlineLevel="0" max="15099" min="14846" style="165" width="9.14"/>
    <col collapsed="false" customWidth="true" hidden="false" outlineLevel="0" max="15101" min="15100" style="165" width="66.14"/>
    <col collapsed="false" customWidth="false" hidden="false" outlineLevel="0" max="15355" min="15102" style="165" width="9.14"/>
    <col collapsed="false" customWidth="true" hidden="false" outlineLevel="0" max="15357" min="15356" style="165" width="66.14"/>
    <col collapsed="false" customWidth="false" hidden="false" outlineLevel="0" max="15611" min="15358" style="165" width="9.14"/>
    <col collapsed="false" customWidth="true" hidden="false" outlineLevel="0" max="15613" min="15612" style="165" width="66.14"/>
    <col collapsed="false" customWidth="false" hidden="false" outlineLevel="0" max="15867" min="15614" style="165" width="9.14"/>
    <col collapsed="false" customWidth="true" hidden="false" outlineLevel="0" max="15869" min="15868" style="165" width="66.14"/>
    <col collapsed="false" customWidth="false" hidden="false" outlineLevel="0" max="16123" min="15870" style="165" width="9.14"/>
    <col collapsed="false" customWidth="true" hidden="false" outlineLevel="0" max="16125" min="16124" style="165" width="66.14"/>
    <col collapsed="false" customWidth="false" hidden="false" outlineLevel="0" max="16384" min="16126" style="165" width="9.14"/>
  </cols>
  <sheetData>
    <row r="1" customFormat="false" ht="18.75" hidden="false" customHeight="false" outlineLevel="0" collapsed="false">
      <c r="B1" s="254" t="s">
        <v>0</v>
      </c>
    </row>
    <row r="2" customFormat="false" ht="18.75" hidden="false" customHeight="false" outlineLevel="0" collapsed="false">
      <c r="B2" s="255" t="s">
        <v>1</v>
      </c>
    </row>
    <row r="3" customFormat="false" ht="18.75" hidden="false" customHeight="false" outlineLevel="0" collapsed="false">
      <c r="B3" s="255" t="s">
        <v>531</v>
      </c>
    </row>
    <row r="4" customFormat="false" ht="15.75" hidden="false" customHeight="false" outlineLevel="0" collapsed="false">
      <c r="B4" s="256"/>
    </row>
    <row r="5" customFormat="false" ht="18.75" hidden="false" customHeight="false" outlineLevel="0" collapsed="false">
      <c r="A5" s="257" t="str">
        <f aca="false">'7. Паспорт отчет о закупке'!A5:AV5</f>
        <v>Год раскрытия информации: 2025 год</v>
      </c>
      <c r="B5" s="257"/>
      <c r="C5" s="258"/>
    </row>
    <row r="6" customFormat="false" ht="18.75" hidden="false" customHeight="false" outlineLevel="0" collapsed="false">
      <c r="A6" s="259"/>
      <c r="B6" s="259"/>
      <c r="C6" s="259"/>
    </row>
    <row r="7" customFormat="false" ht="18.75" hidden="false" customHeight="false" outlineLevel="0" collapsed="false">
      <c r="A7" s="260" t="s">
        <v>4</v>
      </c>
      <c r="B7" s="260"/>
      <c r="C7" s="261"/>
    </row>
    <row r="8" customFormat="false" ht="18.75" hidden="false" customHeight="false" outlineLevel="0" collapsed="false">
      <c r="A8" s="261"/>
      <c r="B8" s="261"/>
      <c r="C8" s="261"/>
    </row>
    <row r="9" customFormat="false" ht="18.75" hidden="false" customHeight="false" outlineLevel="0" collapsed="false">
      <c r="A9" s="262" t="str">
        <f aca="false">'7. Паспорт отчет о закупке'!A9:AV9</f>
        <v>Акционерное общество "Южные электрические сети Камчатки"</v>
      </c>
      <c r="B9" s="262"/>
      <c r="C9" s="263"/>
    </row>
    <row r="10" customFormat="false" ht="18.75" hidden="false" customHeight="false" outlineLevel="0" collapsed="false">
      <c r="A10" s="264" t="s">
        <v>6</v>
      </c>
      <c r="B10" s="264"/>
      <c r="C10" s="265"/>
    </row>
    <row r="11" customFormat="false" ht="18.75" hidden="false" customHeight="false" outlineLevel="0" collapsed="false">
      <c r="A11" s="261"/>
      <c r="B11" s="261"/>
      <c r="C11" s="261"/>
    </row>
    <row r="12" customFormat="false" ht="30.75" hidden="false" customHeight="true" outlineLevel="0" collapsed="false">
      <c r="A12" s="260" t="str">
        <f aca="false">'7. Паспорт отчет о закупке'!A12:AV12</f>
        <v>К_525-ЗИС-1</v>
      </c>
      <c r="B12" s="260"/>
      <c r="C12" s="263"/>
    </row>
    <row r="13" customFormat="false" ht="18.75" hidden="false" customHeight="false" outlineLevel="0" collapsed="false">
      <c r="A13" s="264" t="s">
        <v>8</v>
      </c>
      <c r="B13" s="264"/>
      <c r="C13" s="265"/>
    </row>
    <row r="14" customFormat="false" ht="18.75" hidden="false" customHeight="false" outlineLevel="0" collapsed="false">
      <c r="A14" s="266"/>
      <c r="B14" s="266"/>
      <c r="C14" s="266"/>
    </row>
    <row r="15" customFormat="false" ht="38.25" hidden="false" customHeight="true" outlineLevel="0" collapsed="false">
      <c r="A15" s="267" t="str">
        <f aca="false">'7. Паспорт отчет о закупке'!A15:AV15</f>
        <v>Строительство подпорной стены на базовом складе ГСМ ДЭС-8 с. Тиличики с дренажом грунтовых вод протяженностью 50 м</v>
      </c>
      <c r="B15" s="267"/>
      <c r="C15" s="263"/>
    </row>
    <row r="16" customFormat="false" ht="18.75" hidden="false" customHeight="false" outlineLevel="0" collapsed="false">
      <c r="A16" s="264" t="s">
        <v>10</v>
      </c>
      <c r="B16" s="264"/>
      <c r="C16" s="265"/>
    </row>
    <row r="17" customFormat="false" ht="18.75" hidden="false" customHeight="false" outlineLevel="0" collapsed="false">
      <c r="A17" s="166"/>
      <c r="B17" s="268"/>
    </row>
    <row r="18" customFormat="false" ht="33.75" hidden="false" customHeight="true" outlineLevel="0" collapsed="false">
      <c r="A18" s="269" t="s">
        <v>532</v>
      </c>
      <c r="B18" s="269"/>
    </row>
    <row r="19" customFormat="false" ht="15.75" hidden="false" customHeight="false" outlineLevel="0" collapsed="false">
      <c r="B19" s="256"/>
    </row>
    <row r="20" customFormat="false" ht="16.5" hidden="false" customHeight="false" outlineLevel="0" collapsed="false">
      <c r="B20" s="270"/>
    </row>
    <row r="21" customFormat="false" ht="65.25" hidden="false" customHeight="true" outlineLevel="0" collapsed="false">
      <c r="A21" s="271" t="s">
        <v>533</v>
      </c>
      <c r="B21" s="272" t="str">
        <f aca="false">A15</f>
        <v>Строительство подпорной стены на базовом складе ГСМ ДЭС-8 с. Тиличики с дренажом грунтовых вод протяженностью 50 м</v>
      </c>
    </row>
    <row r="22" customFormat="false" ht="16.5" hidden="false" customHeight="false" outlineLevel="0" collapsed="false">
      <c r="A22" s="271" t="s">
        <v>534</v>
      </c>
      <c r="B22" s="273" t="str">
        <f aca="false">'1. паспорт местоположение'!C27</f>
        <v>сельское поселение "село Тиличики", Олюторский муниципальный район</v>
      </c>
    </row>
    <row r="23" customFormat="false" ht="16.5" hidden="false" customHeight="false" outlineLevel="0" collapsed="false">
      <c r="A23" s="271" t="s">
        <v>535</v>
      </c>
      <c r="B23" s="273" t="str">
        <f aca="false">'1. паспорт местоположение'!C22</f>
        <v>Прочие инвестиционные проекты всего, в том числе:</v>
      </c>
    </row>
    <row r="24" customFormat="false" ht="16.5" hidden="false" customHeight="false" outlineLevel="0" collapsed="false">
      <c r="A24" s="271" t="s">
        <v>536</v>
      </c>
      <c r="B24" s="273" t="s">
        <v>23</v>
      </c>
    </row>
    <row r="25" customFormat="false" ht="15" hidden="false" customHeight="false" outlineLevel="0" collapsed="false">
      <c r="A25" s="274" t="s">
        <v>537</v>
      </c>
      <c r="B25" s="275" t="s">
        <v>538</v>
      </c>
    </row>
    <row r="26" customFormat="false" ht="16.5" hidden="false" customHeight="false" outlineLevel="0" collapsed="false">
      <c r="A26" s="276" t="s">
        <v>539</v>
      </c>
      <c r="B26" s="273" t="s">
        <v>151</v>
      </c>
    </row>
    <row r="27" customFormat="false" ht="15" hidden="false" customHeight="false" outlineLevel="0" collapsed="false">
      <c r="A27" s="277" t="s">
        <v>540</v>
      </c>
      <c r="B27" s="273" t="n">
        <v>49.78821593</v>
      </c>
    </row>
    <row r="28" customFormat="false" ht="16.5" hidden="false" customHeight="false" outlineLevel="0" collapsed="false">
      <c r="A28" s="278" t="s">
        <v>541</v>
      </c>
      <c r="B28" s="273" t="s">
        <v>542</v>
      </c>
    </row>
    <row r="29" customFormat="false" ht="29.25" hidden="false" customHeight="false" outlineLevel="0" collapsed="false">
      <c r="A29" s="279" t="s">
        <v>543</v>
      </c>
      <c r="B29" s="273" t="str">
        <f aca="false">B30</f>
        <v>нд</v>
      </c>
    </row>
    <row r="30" customFormat="false" ht="29.25" hidden="false" customHeight="false" outlineLevel="0" collapsed="false">
      <c r="A30" s="279" t="s">
        <v>544</v>
      </c>
      <c r="B30" s="273" t="s">
        <v>23</v>
      </c>
    </row>
    <row r="31" customFormat="false" ht="16.5" hidden="false" customHeight="false" outlineLevel="0" collapsed="false">
      <c r="A31" s="278" t="s">
        <v>545</v>
      </c>
      <c r="B31" s="273" t="s">
        <v>23</v>
      </c>
    </row>
    <row r="32" customFormat="false" ht="29.25" hidden="false" customHeight="false" outlineLevel="0" collapsed="false">
      <c r="A32" s="279" t="s">
        <v>546</v>
      </c>
      <c r="B32" s="273" t="s">
        <v>23</v>
      </c>
    </row>
    <row r="33" customFormat="false" ht="16.5" hidden="false" customHeight="false" outlineLevel="0" collapsed="false">
      <c r="A33" s="280"/>
      <c r="B33" s="273" t="s">
        <v>23</v>
      </c>
    </row>
    <row r="34" customFormat="false" ht="16.5" hidden="false" customHeight="false" outlineLevel="0" collapsed="false">
      <c r="A34" s="278" t="s">
        <v>547</v>
      </c>
      <c r="B34" s="273" t="s">
        <v>23</v>
      </c>
    </row>
    <row r="35" customFormat="false" ht="16.5" hidden="false" customHeight="false" outlineLevel="0" collapsed="false">
      <c r="A35" s="278" t="s">
        <v>548</v>
      </c>
      <c r="B35" s="273" t="s">
        <v>23</v>
      </c>
    </row>
    <row r="36" customFormat="false" ht="16.5" hidden="false" customHeight="false" outlineLevel="0" collapsed="false">
      <c r="A36" s="278" t="s">
        <v>549</v>
      </c>
      <c r="B36" s="273" t="s">
        <v>23</v>
      </c>
    </row>
    <row r="37" customFormat="false" ht="16.5" hidden="false" customHeight="false" outlineLevel="0" collapsed="false">
      <c r="A37" s="278" t="s">
        <v>550</v>
      </c>
      <c r="B37" s="273" t="s">
        <v>23</v>
      </c>
    </row>
    <row r="38" customFormat="false" ht="29.25" hidden="false" customHeight="false" outlineLevel="0" collapsed="false">
      <c r="A38" s="279" t="s">
        <v>546</v>
      </c>
      <c r="B38" s="273" t="s">
        <v>23</v>
      </c>
    </row>
    <row r="39" customFormat="false" ht="16.5" hidden="false" customHeight="false" outlineLevel="0" collapsed="false">
      <c r="A39" s="278" t="s">
        <v>547</v>
      </c>
      <c r="B39" s="273" t="s">
        <v>23</v>
      </c>
    </row>
    <row r="40" customFormat="false" ht="16.5" hidden="false" customHeight="false" outlineLevel="0" collapsed="false">
      <c r="A40" s="278" t="s">
        <v>548</v>
      </c>
      <c r="B40" s="273" t="s">
        <v>23</v>
      </c>
    </row>
    <row r="41" customFormat="false" ht="16.5" hidden="false" customHeight="false" outlineLevel="0" collapsed="false">
      <c r="A41" s="278" t="s">
        <v>549</v>
      </c>
      <c r="B41" s="273" t="s">
        <v>23</v>
      </c>
    </row>
    <row r="42" customFormat="false" ht="16.5" hidden="false" customHeight="false" outlineLevel="0" collapsed="false">
      <c r="A42" s="278" t="s">
        <v>550</v>
      </c>
      <c r="B42" s="273" t="s">
        <v>23</v>
      </c>
    </row>
    <row r="43" customFormat="false" ht="29.25" hidden="false" customHeight="false" outlineLevel="0" collapsed="false">
      <c r="A43" s="279" t="s">
        <v>551</v>
      </c>
      <c r="B43" s="273" t="s">
        <v>23</v>
      </c>
    </row>
    <row r="44" customFormat="false" ht="16.5" hidden="false" customHeight="false" outlineLevel="0" collapsed="false">
      <c r="A44" s="281"/>
      <c r="B44" s="273" t="s">
        <v>23</v>
      </c>
    </row>
    <row r="45" customFormat="false" ht="16.5" hidden="false" customHeight="false" outlineLevel="0" collapsed="false">
      <c r="A45" s="278" t="s">
        <v>552</v>
      </c>
      <c r="B45" s="273" t="s">
        <v>23</v>
      </c>
    </row>
    <row r="46" customFormat="false" ht="16.5" hidden="false" customHeight="false" outlineLevel="0" collapsed="false">
      <c r="A46" s="278" t="s">
        <v>548</v>
      </c>
      <c r="B46" s="273" t="s">
        <v>23</v>
      </c>
    </row>
    <row r="47" customFormat="false" ht="16.5" hidden="false" customHeight="false" outlineLevel="0" collapsed="false">
      <c r="A47" s="278" t="s">
        <v>549</v>
      </c>
      <c r="B47" s="273" t="s">
        <v>23</v>
      </c>
    </row>
    <row r="48" customFormat="false" ht="16.5" hidden="false" customHeight="false" outlineLevel="0" collapsed="false">
      <c r="A48" s="278" t="s">
        <v>550</v>
      </c>
      <c r="B48" s="273" t="s">
        <v>23</v>
      </c>
    </row>
    <row r="49" customFormat="false" ht="29.25" hidden="false" customHeight="false" outlineLevel="0" collapsed="false">
      <c r="A49" s="279" t="s">
        <v>553</v>
      </c>
      <c r="B49" s="273" t="s">
        <v>23</v>
      </c>
    </row>
    <row r="50" customFormat="false" ht="16.5" hidden="false" customHeight="false" outlineLevel="0" collapsed="false">
      <c r="A50" s="280"/>
      <c r="B50" s="273" t="s">
        <v>23</v>
      </c>
    </row>
    <row r="51" customFormat="false" ht="16.5" hidden="false" customHeight="false" outlineLevel="0" collapsed="false">
      <c r="A51" s="278" t="s">
        <v>552</v>
      </c>
      <c r="B51" s="273" t="s">
        <v>23</v>
      </c>
    </row>
    <row r="52" customFormat="false" ht="16.5" hidden="false" customHeight="false" outlineLevel="0" collapsed="false">
      <c r="A52" s="278" t="s">
        <v>548</v>
      </c>
      <c r="B52" s="273" t="s">
        <v>23</v>
      </c>
    </row>
    <row r="53" customFormat="false" ht="16.5" hidden="false" customHeight="false" outlineLevel="0" collapsed="false">
      <c r="A53" s="278" t="s">
        <v>549</v>
      </c>
      <c r="B53" s="273" t="s">
        <v>23</v>
      </c>
    </row>
    <row r="54" customFormat="false" ht="16.5" hidden="false" customHeight="false" outlineLevel="0" collapsed="false">
      <c r="A54" s="278" t="s">
        <v>550</v>
      </c>
      <c r="B54" s="273" t="s">
        <v>23</v>
      </c>
    </row>
    <row r="55" customFormat="false" ht="29.25" hidden="false" customHeight="false" outlineLevel="0" collapsed="false">
      <c r="A55" s="282" t="s">
        <v>554</v>
      </c>
      <c r="B55" s="273" t="s">
        <v>23</v>
      </c>
    </row>
    <row r="56" customFormat="false" ht="16.5" hidden="false" customHeight="false" outlineLevel="0" collapsed="false">
      <c r="A56" s="283" t="s">
        <v>545</v>
      </c>
      <c r="B56" s="273" t="s">
        <v>23</v>
      </c>
    </row>
    <row r="57" customFormat="false" ht="16.5" hidden="false" customHeight="false" outlineLevel="0" collapsed="false">
      <c r="A57" s="283" t="s">
        <v>555</v>
      </c>
      <c r="B57" s="273" t="s">
        <v>23</v>
      </c>
    </row>
    <row r="58" customFormat="false" ht="16.5" hidden="false" customHeight="false" outlineLevel="0" collapsed="false">
      <c r="A58" s="283" t="s">
        <v>556</v>
      </c>
      <c r="B58" s="273" t="s">
        <v>23</v>
      </c>
    </row>
    <row r="59" customFormat="false" ht="16.5" hidden="false" customHeight="false" outlineLevel="0" collapsed="false">
      <c r="A59" s="283" t="s">
        <v>557</v>
      </c>
      <c r="B59" s="273" t="s">
        <v>23</v>
      </c>
    </row>
    <row r="60" customFormat="false" ht="16.5" hidden="false" customHeight="false" outlineLevel="0" collapsed="false">
      <c r="A60" s="274" t="s">
        <v>558</v>
      </c>
      <c r="B60" s="284" t="n">
        <f aca="false">B61/B27</f>
        <v>0.0178335918131381</v>
      </c>
    </row>
    <row r="61" customFormat="false" ht="16.5" hidden="false" customHeight="false" outlineLevel="0" collapsed="false">
      <c r="A61" s="274" t="s">
        <v>559</v>
      </c>
      <c r="B61" s="273" t="n">
        <f aca="false">1.47618072-0.588278</f>
        <v>0.88790272</v>
      </c>
    </row>
    <row r="62" customFormat="false" ht="16.5" hidden="false" customHeight="false" outlineLevel="0" collapsed="false">
      <c r="A62" s="274" t="s">
        <v>560</v>
      </c>
      <c r="B62" s="273" t="s">
        <v>23</v>
      </c>
    </row>
    <row r="63" customFormat="false" ht="16.5" hidden="false" customHeight="false" outlineLevel="0" collapsed="false">
      <c r="A63" s="276" t="s">
        <v>561</v>
      </c>
      <c r="B63" s="273" t="s">
        <v>23</v>
      </c>
    </row>
    <row r="64" customFormat="false" ht="16.5" hidden="false" customHeight="false" outlineLevel="0" collapsed="false">
      <c r="A64" s="282" t="s">
        <v>562</v>
      </c>
      <c r="B64" s="273" t="s">
        <v>23</v>
      </c>
    </row>
    <row r="65" customFormat="false" ht="16.5" hidden="false" customHeight="false" outlineLevel="0" collapsed="false">
      <c r="A65" s="285" t="s">
        <v>563</v>
      </c>
      <c r="B65" s="273" t="s">
        <v>23</v>
      </c>
    </row>
    <row r="66" customFormat="false" ht="16.5" hidden="false" customHeight="false" outlineLevel="0" collapsed="false">
      <c r="A66" s="285" t="s">
        <v>564</v>
      </c>
      <c r="B66" s="273" t="s">
        <v>23</v>
      </c>
    </row>
    <row r="67" customFormat="false" ht="16.5" hidden="false" customHeight="false" outlineLevel="0" collapsed="false">
      <c r="A67" s="285" t="s">
        <v>565</v>
      </c>
      <c r="B67" s="273" t="s">
        <v>23</v>
      </c>
    </row>
    <row r="68" customFormat="false" ht="16.5" hidden="false" customHeight="false" outlineLevel="0" collapsed="false">
      <c r="A68" s="285" t="s">
        <v>566</v>
      </c>
      <c r="B68" s="273" t="s">
        <v>23</v>
      </c>
    </row>
    <row r="69" customFormat="false" ht="16.5" hidden="false" customHeight="false" outlineLevel="0" collapsed="false">
      <c r="A69" s="286" t="s">
        <v>567</v>
      </c>
      <c r="B69" s="273" t="s">
        <v>23</v>
      </c>
    </row>
    <row r="70" customFormat="false" ht="30.75" hidden="false" customHeight="false" outlineLevel="0" collapsed="false">
      <c r="A70" s="283" t="s">
        <v>568</v>
      </c>
      <c r="B70" s="273" t="s">
        <v>23</v>
      </c>
    </row>
    <row r="71" customFormat="false" ht="29.25" hidden="false" customHeight="false" outlineLevel="0" collapsed="false">
      <c r="A71" s="274" t="s">
        <v>569</v>
      </c>
      <c r="B71" s="273" t="s">
        <v>23</v>
      </c>
    </row>
    <row r="72" customFormat="false" ht="16.5" hidden="false" customHeight="false" outlineLevel="0" collapsed="false">
      <c r="A72" s="283" t="s">
        <v>545</v>
      </c>
      <c r="B72" s="273" t="s">
        <v>23</v>
      </c>
    </row>
    <row r="73" customFormat="false" ht="16.5" hidden="false" customHeight="false" outlineLevel="0" collapsed="false">
      <c r="A73" s="283" t="s">
        <v>570</v>
      </c>
      <c r="B73" s="273" t="s">
        <v>23</v>
      </c>
    </row>
    <row r="74" customFormat="false" ht="16.5" hidden="false" customHeight="false" outlineLevel="0" collapsed="false">
      <c r="A74" s="283" t="s">
        <v>571</v>
      </c>
      <c r="B74" s="273" t="s">
        <v>23</v>
      </c>
    </row>
    <row r="75" customFormat="false" ht="16.5" hidden="false" customHeight="false" outlineLevel="0" collapsed="false">
      <c r="A75" s="287" t="s">
        <v>572</v>
      </c>
      <c r="B75" s="273" t="s">
        <v>23</v>
      </c>
    </row>
    <row r="76" customFormat="false" ht="16.5" hidden="false" customHeight="false" outlineLevel="0" collapsed="false">
      <c r="A76" s="274" t="s">
        <v>573</v>
      </c>
      <c r="B76" s="273" t="s">
        <v>23</v>
      </c>
    </row>
    <row r="77" customFormat="false" ht="16.5" hidden="false" customHeight="false" outlineLevel="0" collapsed="false">
      <c r="A77" s="285" t="s">
        <v>574</v>
      </c>
      <c r="B77" s="273" t="s">
        <v>23</v>
      </c>
    </row>
    <row r="78" customFormat="false" ht="16.5" hidden="false" customHeight="false" outlineLevel="0" collapsed="false">
      <c r="A78" s="285" t="s">
        <v>575</v>
      </c>
      <c r="B78" s="273" t="s">
        <v>23</v>
      </c>
    </row>
    <row r="79" customFormat="false" ht="16.5" hidden="false" customHeight="false" outlineLevel="0" collapsed="false">
      <c r="A79" s="285" t="s">
        <v>576</v>
      </c>
      <c r="B79" s="273" t="s">
        <v>23</v>
      </c>
    </row>
    <row r="80" customFormat="false" ht="32.25" hidden="false" customHeight="false" outlineLevel="0" collapsed="false">
      <c r="A80" s="288" t="s">
        <v>577</v>
      </c>
      <c r="B80" s="289" t="s">
        <v>578</v>
      </c>
    </row>
    <row r="81" customFormat="false" ht="29.25" hidden="false" customHeight="false" outlineLevel="0" collapsed="false">
      <c r="A81" s="282" t="s">
        <v>579</v>
      </c>
      <c r="B81" s="273" t="s">
        <v>23</v>
      </c>
    </row>
    <row r="82" customFormat="false" ht="16.5" hidden="false" customHeight="false" outlineLevel="0" collapsed="false">
      <c r="A82" s="285" t="s">
        <v>580</v>
      </c>
      <c r="B82" s="273" t="s">
        <v>581</v>
      </c>
    </row>
    <row r="83" customFormat="false" ht="16.5" hidden="false" customHeight="false" outlineLevel="0" collapsed="false">
      <c r="A83" s="285" t="s">
        <v>582</v>
      </c>
      <c r="B83" s="273" t="s">
        <v>23</v>
      </c>
    </row>
    <row r="84" customFormat="false" ht="16.5" hidden="false" customHeight="false" outlineLevel="0" collapsed="false">
      <c r="A84" s="285" t="s">
        <v>583</v>
      </c>
      <c r="B84" s="273" t="s">
        <v>23</v>
      </c>
    </row>
    <row r="85" customFormat="false" ht="16.5" hidden="false" customHeight="false" outlineLevel="0" collapsed="false">
      <c r="A85" s="285" t="s">
        <v>584</v>
      </c>
      <c r="B85" s="273" t="s">
        <v>23</v>
      </c>
    </row>
    <row r="86" customFormat="false" ht="16.5" hidden="false" customHeight="false" outlineLevel="0" collapsed="false">
      <c r="A86" s="290" t="s">
        <v>585</v>
      </c>
      <c r="B86" s="273" t="s">
        <v>23</v>
      </c>
    </row>
    <row r="89" customFormat="false" ht="15.75" hidden="false" customHeight="false" outlineLevel="0" collapsed="false">
      <c r="A89" s="291"/>
      <c r="B89" s="292"/>
    </row>
    <row r="90" customFormat="false" ht="15.75" hidden="false" customHeight="false" outlineLevel="0" collapsed="false">
      <c r="B90" s="293"/>
    </row>
    <row r="91" customFormat="false" ht="15.75" hidden="false" customHeight="false" outlineLevel="0" collapsed="false">
      <c r="B91" s="294"/>
    </row>
  </sheetData>
  <mergeCells count="9">
    <mergeCell ref="A5:B5"/>
    <mergeCell ref="A7:B7"/>
    <mergeCell ref="A9:B9"/>
    <mergeCell ref="A10:B10"/>
    <mergeCell ref="A12:B12"/>
    <mergeCell ref="A13:B13"/>
    <mergeCell ref="A15:B15"/>
    <mergeCell ref="A16:B16"/>
    <mergeCell ref="A18:B1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4" activeCellId="0" sqref="A4"/>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44" t="str">
        <f aca="false">'1. паспорт местоположение'!A5:C5</f>
        <v>Год раскрытия информации: 2025 год</v>
      </c>
      <c r="B4" s="44"/>
      <c r="C4" s="44"/>
      <c r="D4" s="44"/>
      <c r="E4" s="44"/>
      <c r="F4" s="44"/>
      <c r="G4" s="44"/>
      <c r="H4" s="44"/>
      <c r="I4" s="44"/>
      <c r="J4" s="44"/>
      <c r="K4" s="44"/>
      <c r="L4" s="44"/>
      <c r="M4" s="44"/>
      <c r="N4" s="44"/>
      <c r="O4" s="44"/>
      <c r="P4" s="44"/>
      <c r="Q4" s="44"/>
      <c r="R4" s="44"/>
      <c r="S4" s="44"/>
    </row>
    <row r="5" s="3" customFormat="true" ht="15.75" hidden="false" customHeight="false" outlineLevel="0" collapsed="false">
      <c r="A5" s="7"/>
    </row>
    <row r="6" s="3" customFormat="true" ht="18.75" hidden="false" customHeight="false" outlineLevel="0" collapsed="false">
      <c r="A6" s="12" t="s">
        <v>4</v>
      </c>
      <c r="B6" s="12"/>
      <c r="C6" s="12"/>
      <c r="D6" s="12"/>
      <c r="E6" s="12"/>
      <c r="F6" s="12"/>
      <c r="G6" s="12"/>
      <c r="H6" s="12"/>
      <c r="I6" s="12"/>
      <c r="J6" s="12"/>
      <c r="K6" s="12"/>
      <c r="L6" s="12"/>
      <c r="M6" s="12"/>
      <c r="N6" s="12"/>
      <c r="O6" s="12"/>
      <c r="P6" s="12"/>
      <c r="Q6" s="12"/>
      <c r="R6" s="12"/>
      <c r="S6" s="12"/>
      <c r="T6" s="13"/>
      <c r="U6" s="13"/>
      <c r="V6" s="13"/>
      <c r="W6" s="13"/>
      <c r="X6" s="13"/>
      <c r="Y6" s="13"/>
      <c r="Z6" s="13"/>
      <c r="AA6" s="13"/>
      <c r="AB6" s="13"/>
    </row>
    <row r="7" s="3" customFormat="true" ht="18.75" hidden="false" customHeight="false" outlineLevel="0" collapsed="false">
      <c r="A7" s="12"/>
      <c r="B7" s="12"/>
      <c r="C7" s="12"/>
      <c r="D7" s="12"/>
      <c r="E7" s="12"/>
      <c r="F7" s="12"/>
      <c r="G7" s="12"/>
      <c r="H7" s="12"/>
      <c r="I7" s="12"/>
      <c r="J7" s="12"/>
      <c r="K7" s="12"/>
      <c r="L7" s="12"/>
      <c r="M7" s="12"/>
      <c r="N7" s="12"/>
      <c r="O7" s="12"/>
      <c r="P7" s="12"/>
      <c r="Q7" s="12"/>
      <c r="R7" s="12"/>
      <c r="S7" s="12"/>
      <c r="T7" s="13"/>
      <c r="U7" s="13"/>
      <c r="V7" s="13"/>
      <c r="W7" s="13"/>
      <c r="X7" s="13"/>
      <c r="Y7" s="13"/>
      <c r="Z7" s="13"/>
      <c r="AA7" s="13"/>
      <c r="AB7" s="13"/>
    </row>
    <row r="8" s="3" customFormat="true" ht="18.75" hidden="false" customHeight="false" outlineLevel="0" collapsed="false">
      <c r="A8" s="45" t="str">
        <f aca="false">'1. паспорт местоположение'!A9:C9</f>
        <v>Акционерное общество "Южные электрические сети Камчатки"</v>
      </c>
      <c r="B8" s="45"/>
      <c r="C8" s="45"/>
      <c r="D8" s="45"/>
      <c r="E8" s="45"/>
      <c r="F8" s="45"/>
      <c r="G8" s="45"/>
      <c r="H8" s="45"/>
      <c r="I8" s="45"/>
      <c r="J8" s="45"/>
      <c r="K8" s="45"/>
      <c r="L8" s="45"/>
      <c r="M8" s="45"/>
      <c r="N8" s="45"/>
      <c r="O8" s="45"/>
      <c r="P8" s="45"/>
      <c r="Q8" s="45"/>
      <c r="R8" s="45"/>
      <c r="S8" s="45"/>
      <c r="T8" s="13"/>
      <c r="U8" s="13"/>
      <c r="V8" s="13"/>
      <c r="W8" s="13"/>
      <c r="X8" s="13"/>
      <c r="Y8" s="13"/>
      <c r="Z8" s="13"/>
      <c r="AA8" s="13"/>
      <c r="AB8" s="13"/>
    </row>
    <row r="9" s="3" customFormat="true" ht="18.75" hidden="false" customHeight="false" outlineLevel="0" collapsed="false">
      <c r="A9" s="46" t="s">
        <v>6</v>
      </c>
      <c r="B9" s="46"/>
      <c r="C9" s="46"/>
      <c r="D9" s="46"/>
      <c r="E9" s="46"/>
      <c r="F9" s="46"/>
      <c r="G9" s="46"/>
      <c r="H9" s="46"/>
      <c r="I9" s="46"/>
      <c r="J9" s="46"/>
      <c r="K9" s="46"/>
      <c r="L9" s="46"/>
      <c r="M9" s="46"/>
      <c r="N9" s="46"/>
      <c r="O9" s="46"/>
      <c r="P9" s="46"/>
      <c r="Q9" s="46"/>
      <c r="R9" s="46"/>
      <c r="S9" s="46"/>
      <c r="T9" s="13"/>
      <c r="U9" s="13"/>
      <c r="V9" s="13"/>
      <c r="W9" s="13"/>
      <c r="X9" s="13"/>
      <c r="Y9" s="13"/>
      <c r="Z9" s="13"/>
      <c r="AA9" s="13"/>
      <c r="AB9" s="13"/>
    </row>
    <row r="10" s="3" customFormat="tru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3"/>
      <c r="U10" s="13"/>
      <c r="V10" s="13"/>
      <c r="W10" s="13"/>
      <c r="X10" s="13"/>
      <c r="Y10" s="13"/>
      <c r="Z10" s="13"/>
      <c r="AA10" s="13"/>
      <c r="AB10" s="13"/>
    </row>
    <row r="11" s="3" customFormat="true" ht="18.75" hidden="false" customHeight="false" outlineLevel="0" collapsed="false">
      <c r="A11" s="47" t="str">
        <f aca="false">'1. паспорт местоположение'!A12:C12</f>
        <v>К_525-ЗИС-1</v>
      </c>
      <c r="B11" s="47"/>
      <c r="C11" s="47"/>
      <c r="D11" s="47"/>
      <c r="E11" s="47"/>
      <c r="F11" s="47"/>
      <c r="G11" s="47"/>
      <c r="H11" s="47"/>
      <c r="I11" s="47"/>
      <c r="J11" s="47"/>
      <c r="K11" s="47"/>
      <c r="L11" s="47"/>
      <c r="M11" s="47"/>
      <c r="N11" s="47"/>
      <c r="O11" s="47"/>
      <c r="P11" s="47"/>
      <c r="Q11" s="47"/>
      <c r="R11" s="47"/>
      <c r="S11" s="47"/>
      <c r="T11" s="13"/>
      <c r="U11" s="13"/>
      <c r="V11" s="13"/>
      <c r="W11" s="13"/>
      <c r="X11" s="13"/>
      <c r="Y11" s="13"/>
      <c r="Z11" s="13"/>
      <c r="AA11" s="13"/>
      <c r="AB11" s="13"/>
    </row>
    <row r="12" s="3" customFormat="true" ht="18.75" hidden="false" customHeight="false" outlineLevel="0" collapsed="false">
      <c r="A12" s="46" t="s">
        <v>8</v>
      </c>
      <c r="B12" s="46"/>
      <c r="C12" s="46"/>
      <c r="D12" s="46"/>
      <c r="E12" s="46"/>
      <c r="F12" s="46"/>
      <c r="G12" s="46"/>
      <c r="H12" s="46"/>
      <c r="I12" s="46"/>
      <c r="J12" s="46"/>
      <c r="K12" s="46"/>
      <c r="L12" s="46"/>
      <c r="M12" s="46"/>
      <c r="N12" s="46"/>
      <c r="O12" s="46"/>
      <c r="P12" s="46"/>
      <c r="Q12" s="46"/>
      <c r="R12" s="46"/>
      <c r="S12" s="46"/>
      <c r="T12" s="13"/>
      <c r="U12" s="13"/>
      <c r="V12" s="13"/>
      <c r="W12" s="13"/>
      <c r="X12" s="13"/>
      <c r="Y12" s="13"/>
      <c r="Z12" s="13"/>
      <c r="AA12" s="13"/>
      <c r="AB12" s="13"/>
    </row>
    <row r="13" s="21" customFormat="true" ht="15.75" hidden="false" customHeight="tru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row>
    <row r="14" s="22" customFormat="true" ht="14.25" hidden="false" customHeight="false" outlineLevel="0" collapsed="false">
      <c r="A14" s="45" t="str">
        <f aca="false">'1. паспорт местоположение'!A15:C15</f>
        <v>Строительство подпорной стены на базовом складе ГСМ ДЭС-8 с. Тиличики с дренажом грунтовых вод протяженностью 50 м</v>
      </c>
      <c r="B14" s="45"/>
      <c r="C14" s="45"/>
      <c r="D14" s="45"/>
      <c r="E14" s="45"/>
      <c r="F14" s="45"/>
      <c r="G14" s="45"/>
      <c r="H14" s="45"/>
      <c r="I14" s="45"/>
      <c r="J14" s="45"/>
      <c r="K14" s="45"/>
      <c r="L14" s="45"/>
      <c r="M14" s="45"/>
      <c r="N14" s="45"/>
      <c r="O14" s="45"/>
      <c r="P14" s="45"/>
      <c r="Q14" s="45"/>
      <c r="R14" s="45"/>
      <c r="S14" s="45"/>
      <c r="T14" s="16"/>
      <c r="U14" s="16"/>
      <c r="V14" s="16"/>
      <c r="W14" s="16"/>
      <c r="X14" s="16"/>
      <c r="Y14" s="16"/>
      <c r="Z14" s="16"/>
      <c r="AA14" s="16"/>
      <c r="AB14" s="16"/>
    </row>
    <row r="15" s="22" customFormat="true" ht="15" hidden="false" customHeight="true" outlineLevel="0" collapsed="false">
      <c r="A15" s="46" t="s">
        <v>10</v>
      </c>
      <c r="B15" s="46"/>
      <c r="C15" s="46"/>
      <c r="D15" s="46"/>
      <c r="E15" s="46"/>
      <c r="F15" s="46"/>
      <c r="G15" s="46"/>
      <c r="H15" s="46"/>
      <c r="I15" s="46"/>
      <c r="J15" s="46"/>
      <c r="K15" s="46"/>
      <c r="L15" s="46"/>
      <c r="M15" s="46"/>
      <c r="N15" s="46"/>
      <c r="O15" s="46"/>
      <c r="P15" s="46"/>
      <c r="Q15" s="46"/>
      <c r="R15" s="46"/>
      <c r="S15" s="46"/>
      <c r="T15" s="18"/>
      <c r="U15" s="18"/>
      <c r="V15" s="18"/>
      <c r="W15" s="18"/>
      <c r="X15" s="18"/>
      <c r="Y15" s="18"/>
      <c r="Z15" s="18"/>
      <c r="AA15" s="18"/>
      <c r="AB15" s="18"/>
    </row>
    <row r="16" s="22"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3"/>
      <c r="U16" s="23"/>
      <c r="V16" s="23"/>
      <c r="W16" s="23"/>
      <c r="X16" s="23"/>
      <c r="Y16" s="23"/>
    </row>
    <row r="17" s="22" customFormat="true" ht="45.75" hidden="false" customHeight="true" outlineLevel="0" collapsed="false">
      <c r="A17" s="15" t="s">
        <v>72</v>
      </c>
      <c r="B17" s="15"/>
      <c r="C17" s="15"/>
      <c r="D17" s="15"/>
      <c r="E17" s="15"/>
      <c r="F17" s="15"/>
      <c r="G17" s="15"/>
      <c r="H17" s="15"/>
      <c r="I17" s="15"/>
      <c r="J17" s="15"/>
      <c r="K17" s="15"/>
      <c r="L17" s="15"/>
      <c r="M17" s="15"/>
      <c r="N17" s="15"/>
      <c r="O17" s="15"/>
      <c r="P17" s="15"/>
      <c r="Q17" s="15"/>
      <c r="R17" s="15"/>
      <c r="S17" s="15"/>
      <c r="T17" s="24"/>
      <c r="U17" s="24"/>
      <c r="V17" s="24"/>
      <c r="W17" s="24"/>
      <c r="X17" s="24"/>
      <c r="Y17" s="24"/>
      <c r="Z17" s="24"/>
      <c r="AA17" s="24"/>
      <c r="AB17" s="24"/>
    </row>
    <row r="18" s="22" customFormat="true" ht="15" hidden="false" customHeight="true" outlineLevel="0" collapsed="false">
      <c r="A18" s="48"/>
      <c r="B18" s="48"/>
      <c r="C18" s="48"/>
      <c r="D18" s="48"/>
      <c r="E18" s="48"/>
      <c r="F18" s="48"/>
      <c r="G18" s="48"/>
      <c r="H18" s="48"/>
      <c r="I18" s="48"/>
      <c r="J18" s="48"/>
      <c r="K18" s="48"/>
      <c r="L18" s="48"/>
      <c r="M18" s="48"/>
      <c r="N18" s="48"/>
      <c r="O18" s="48"/>
      <c r="P18" s="48"/>
      <c r="Q18" s="48"/>
      <c r="R18" s="48"/>
      <c r="S18" s="48"/>
      <c r="T18" s="23"/>
      <c r="U18" s="23"/>
      <c r="V18" s="23"/>
      <c r="W18" s="23"/>
      <c r="X18" s="23"/>
      <c r="Y18" s="23"/>
    </row>
    <row r="19" s="22" customFormat="true" ht="54" hidden="false" customHeight="true" outlineLevel="0" collapsed="false">
      <c r="A19" s="49" t="s">
        <v>12</v>
      </c>
      <c r="B19" s="49" t="s">
        <v>73</v>
      </c>
      <c r="C19" s="49" t="s">
        <v>74</v>
      </c>
      <c r="D19" s="49" t="s">
        <v>75</v>
      </c>
      <c r="E19" s="49" t="s">
        <v>76</v>
      </c>
      <c r="F19" s="49" t="s">
        <v>77</v>
      </c>
      <c r="G19" s="49" t="s">
        <v>78</v>
      </c>
      <c r="H19" s="49" t="s">
        <v>79</v>
      </c>
      <c r="I19" s="49" t="s">
        <v>80</v>
      </c>
      <c r="J19" s="49" t="s">
        <v>81</v>
      </c>
      <c r="K19" s="49" t="s">
        <v>82</v>
      </c>
      <c r="L19" s="49" t="s">
        <v>83</v>
      </c>
      <c r="M19" s="49" t="s">
        <v>84</v>
      </c>
      <c r="N19" s="49" t="s">
        <v>85</v>
      </c>
      <c r="O19" s="49" t="s">
        <v>86</v>
      </c>
      <c r="P19" s="49" t="s">
        <v>87</v>
      </c>
      <c r="Q19" s="49" t="s">
        <v>88</v>
      </c>
      <c r="R19" s="49"/>
      <c r="S19" s="50" t="s">
        <v>89</v>
      </c>
      <c r="T19" s="23"/>
      <c r="U19" s="23"/>
      <c r="V19" s="23"/>
      <c r="W19" s="23"/>
      <c r="X19" s="23"/>
      <c r="Y19" s="23"/>
    </row>
    <row r="20" s="22" customFormat="true" ht="180.75" hidden="false" customHeight="true" outlineLevel="0" collapsed="false">
      <c r="A20" s="49"/>
      <c r="B20" s="49"/>
      <c r="C20" s="49"/>
      <c r="D20" s="49"/>
      <c r="E20" s="49"/>
      <c r="F20" s="49"/>
      <c r="G20" s="49"/>
      <c r="H20" s="49"/>
      <c r="I20" s="49"/>
      <c r="J20" s="49"/>
      <c r="K20" s="49"/>
      <c r="L20" s="49"/>
      <c r="M20" s="49"/>
      <c r="N20" s="49"/>
      <c r="O20" s="49"/>
      <c r="P20" s="49"/>
      <c r="Q20" s="49" t="s">
        <v>90</v>
      </c>
      <c r="R20" s="51" t="s">
        <v>91</v>
      </c>
      <c r="S20" s="50"/>
      <c r="T20" s="17"/>
      <c r="U20" s="17"/>
      <c r="V20" s="17"/>
      <c r="W20" s="17"/>
      <c r="X20" s="17"/>
      <c r="Y20" s="17"/>
      <c r="Z20" s="29"/>
      <c r="AA20" s="29"/>
      <c r="AB20" s="29"/>
    </row>
    <row r="21" s="22" customFormat="true" ht="18.75" hidden="false" customHeight="false" outlineLevel="0" collapsed="false">
      <c r="A21" s="49" t="n">
        <v>1</v>
      </c>
      <c r="B21" s="52" t="n">
        <v>2</v>
      </c>
      <c r="C21" s="49" t="n">
        <v>3</v>
      </c>
      <c r="D21" s="52" t="n">
        <v>4</v>
      </c>
      <c r="E21" s="49" t="n">
        <v>5</v>
      </c>
      <c r="F21" s="52" t="n">
        <v>6</v>
      </c>
      <c r="G21" s="49" t="n">
        <v>7</v>
      </c>
      <c r="H21" s="52" t="n">
        <v>8</v>
      </c>
      <c r="I21" s="49" t="n">
        <v>9</v>
      </c>
      <c r="J21" s="52" t="n">
        <v>10</v>
      </c>
      <c r="K21" s="49" t="n">
        <v>11</v>
      </c>
      <c r="L21" s="52" t="n">
        <v>12</v>
      </c>
      <c r="M21" s="49" t="n">
        <v>13</v>
      </c>
      <c r="N21" s="52" t="n">
        <v>14</v>
      </c>
      <c r="O21" s="49" t="n">
        <v>15</v>
      </c>
      <c r="P21" s="52" t="n">
        <v>16</v>
      </c>
      <c r="Q21" s="49" t="n">
        <v>17</v>
      </c>
      <c r="R21" s="52" t="n">
        <v>18</v>
      </c>
      <c r="S21" s="49" t="n">
        <v>19</v>
      </c>
      <c r="T21" s="17"/>
      <c r="U21" s="17"/>
      <c r="V21" s="17"/>
      <c r="W21" s="17"/>
      <c r="X21" s="17"/>
      <c r="Y21" s="17"/>
      <c r="Z21" s="29"/>
      <c r="AA21" s="29"/>
      <c r="AB21" s="29"/>
    </row>
    <row r="22" s="22" customFormat="true" ht="32.25" hidden="true" customHeight="true" outlineLevel="0" collapsed="false">
      <c r="A22" s="53" t="n">
        <v>0</v>
      </c>
      <c r="B22" s="53" t="n">
        <v>0</v>
      </c>
      <c r="C22" s="53" t="n">
        <v>0</v>
      </c>
      <c r="D22" s="53" t="n">
        <v>0</v>
      </c>
      <c r="E22" s="53" t="n">
        <v>0</v>
      </c>
      <c r="F22" s="53" t="n">
        <v>0</v>
      </c>
      <c r="G22" s="53" t="n">
        <v>0</v>
      </c>
      <c r="H22" s="53" t="n">
        <v>0</v>
      </c>
      <c r="I22" s="53" t="n">
        <v>0</v>
      </c>
      <c r="J22" s="53" t="n">
        <v>0</v>
      </c>
      <c r="K22" s="53" t="n">
        <v>0</v>
      </c>
      <c r="L22" s="53" t="n">
        <v>0</v>
      </c>
      <c r="M22" s="53" t="n">
        <v>0</v>
      </c>
      <c r="N22" s="53" t="n">
        <v>0</v>
      </c>
      <c r="O22" s="53" t="n">
        <v>0</v>
      </c>
      <c r="P22" s="53" t="n">
        <v>0</v>
      </c>
      <c r="Q22" s="53" t="n">
        <v>0</v>
      </c>
      <c r="R22" s="53" t="n">
        <v>0</v>
      </c>
      <c r="S22" s="53" t="n">
        <v>0</v>
      </c>
      <c r="T22" s="17"/>
      <c r="U22" s="17"/>
      <c r="V22" s="17"/>
      <c r="W22" s="17"/>
      <c r="X22" s="17"/>
      <c r="Y22" s="17"/>
      <c r="Z22" s="29"/>
      <c r="AA22" s="29"/>
      <c r="AB22" s="29"/>
    </row>
    <row r="23" s="22" customFormat="true" ht="18.75" hidden="true" customHeight="false" outlineLevel="0" collapsed="false">
      <c r="A23" s="53" t="n">
        <v>0</v>
      </c>
      <c r="B23" s="53" t="n">
        <v>0</v>
      </c>
      <c r="C23" s="53" t="n">
        <v>0</v>
      </c>
      <c r="D23" s="53" t="n">
        <v>0</v>
      </c>
      <c r="E23" s="53" t="n">
        <v>0</v>
      </c>
      <c r="F23" s="53" t="n">
        <v>0</v>
      </c>
      <c r="G23" s="53" t="n">
        <v>0</v>
      </c>
      <c r="H23" s="53" t="n">
        <v>0</v>
      </c>
      <c r="I23" s="53" t="n">
        <v>0</v>
      </c>
      <c r="J23" s="53" t="n">
        <v>0</v>
      </c>
      <c r="K23" s="53" t="n">
        <v>0</v>
      </c>
      <c r="L23" s="53" t="n">
        <v>0</v>
      </c>
      <c r="M23" s="53" t="n">
        <v>0</v>
      </c>
      <c r="N23" s="53" t="n">
        <v>0</v>
      </c>
      <c r="O23" s="53" t="n">
        <v>0</v>
      </c>
      <c r="P23" s="53" t="n">
        <v>0</v>
      </c>
      <c r="Q23" s="53" t="n">
        <v>0</v>
      </c>
      <c r="R23" s="53" t="n">
        <v>0</v>
      </c>
      <c r="S23" s="53" t="n">
        <v>0</v>
      </c>
      <c r="T23" s="17"/>
      <c r="U23" s="17"/>
      <c r="V23" s="17"/>
      <c r="W23" s="17"/>
      <c r="X23" s="29"/>
      <c r="Y23" s="29"/>
      <c r="Z23" s="29"/>
      <c r="AA23" s="29"/>
      <c r="AB23" s="29"/>
    </row>
    <row r="24" s="22" customFormat="true" ht="18.75" hidden="true" customHeight="false" outlineLevel="0" collapsed="false">
      <c r="A24" s="53" t="n">
        <v>0</v>
      </c>
      <c r="B24" s="53" t="n">
        <v>0</v>
      </c>
      <c r="C24" s="53" t="n">
        <v>0</v>
      </c>
      <c r="D24" s="53" t="n">
        <v>0</v>
      </c>
      <c r="E24" s="53" t="n">
        <v>0</v>
      </c>
      <c r="F24" s="53" t="n">
        <v>0</v>
      </c>
      <c r="G24" s="53" t="n">
        <v>0</v>
      </c>
      <c r="H24" s="53" t="n">
        <v>0</v>
      </c>
      <c r="I24" s="53" t="n">
        <v>0</v>
      </c>
      <c r="J24" s="53" t="n">
        <v>0</v>
      </c>
      <c r="K24" s="53" t="n">
        <v>0</v>
      </c>
      <c r="L24" s="53" t="n">
        <v>0</v>
      </c>
      <c r="M24" s="53" t="n">
        <v>0</v>
      </c>
      <c r="N24" s="53" t="n">
        <v>0</v>
      </c>
      <c r="O24" s="53" t="n">
        <v>0</v>
      </c>
      <c r="P24" s="53" t="n">
        <v>0</v>
      </c>
      <c r="Q24" s="53" t="n">
        <v>0</v>
      </c>
      <c r="R24" s="53" t="n">
        <v>0</v>
      </c>
      <c r="S24" s="53" t="n">
        <v>0</v>
      </c>
      <c r="T24" s="17"/>
      <c r="U24" s="17"/>
      <c r="V24" s="17"/>
      <c r="W24" s="17"/>
      <c r="X24" s="29"/>
      <c r="Y24" s="29"/>
      <c r="Z24" s="29"/>
      <c r="AA24" s="29"/>
      <c r="AB24" s="29"/>
    </row>
    <row r="25" s="22" customFormat="true" ht="18.75" hidden="true" customHeight="false" outlineLevel="0" collapsed="false">
      <c r="A25" s="53" t="n">
        <v>0</v>
      </c>
      <c r="B25" s="53" t="n">
        <v>0</v>
      </c>
      <c r="C25" s="53" t="n">
        <v>0</v>
      </c>
      <c r="D25" s="53" t="n">
        <v>0</v>
      </c>
      <c r="E25" s="53" t="n">
        <v>0</v>
      </c>
      <c r="F25" s="53" t="n">
        <v>0</v>
      </c>
      <c r="G25" s="53" t="n">
        <v>0</v>
      </c>
      <c r="H25" s="53" t="n">
        <v>0</v>
      </c>
      <c r="I25" s="53" t="n">
        <v>0</v>
      </c>
      <c r="J25" s="53" t="n">
        <v>0</v>
      </c>
      <c r="K25" s="53" t="n">
        <v>0</v>
      </c>
      <c r="L25" s="53" t="n">
        <v>0</v>
      </c>
      <c r="M25" s="53" t="n">
        <v>0</v>
      </c>
      <c r="N25" s="53" t="n">
        <v>0</v>
      </c>
      <c r="O25" s="53" t="n">
        <v>0</v>
      </c>
      <c r="P25" s="53" t="n">
        <v>0</v>
      </c>
      <c r="Q25" s="53" t="n">
        <v>0</v>
      </c>
      <c r="R25" s="53" t="n">
        <v>0</v>
      </c>
      <c r="S25" s="53" t="n">
        <v>0</v>
      </c>
      <c r="T25" s="17"/>
      <c r="U25" s="17"/>
      <c r="V25" s="17"/>
      <c r="W25" s="17"/>
      <c r="X25" s="29"/>
      <c r="Y25" s="29"/>
      <c r="Z25" s="29"/>
      <c r="AA25" s="29"/>
      <c r="AB25" s="29"/>
    </row>
    <row r="26" s="22" customFormat="true" ht="18.75" hidden="true" customHeight="false" outlineLevel="0" collapsed="false">
      <c r="A26" s="53" t="n">
        <v>0</v>
      </c>
      <c r="B26" s="53" t="n">
        <v>0</v>
      </c>
      <c r="C26" s="53" t="n">
        <v>0</v>
      </c>
      <c r="D26" s="53" t="n">
        <v>0</v>
      </c>
      <c r="E26" s="53" t="n">
        <v>0</v>
      </c>
      <c r="F26" s="53" t="n">
        <v>0</v>
      </c>
      <c r="G26" s="53" t="n">
        <v>0</v>
      </c>
      <c r="H26" s="53" t="n">
        <v>0</v>
      </c>
      <c r="I26" s="53" t="n">
        <v>0</v>
      </c>
      <c r="J26" s="53" t="n">
        <v>0</v>
      </c>
      <c r="K26" s="53" t="n">
        <v>0</v>
      </c>
      <c r="L26" s="53" t="n">
        <v>0</v>
      </c>
      <c r="M26" s="53" t="n">
        <v>0</v>
      </c>
      <c r="N26" s="53" t="n">
        <v>0</v>
      </c>
      <c r="O26" s="53" t="n">
        <v>0</v>
      </c>
      <c r="P26" s="53" t="n">
        <v>0</v>
      </c>
      <c r="Q26" s="53" t="n">
        <v>0</v>
      </c>
      <c r="R26" s="53" t="n">
        <v>0</v>
      </c>
      <c r="S26" s="53" t="n">
        <v>0</v>
      </c>
      <c r="T26" s="17"/>
      <c r="U26" s="17"/>
      <c r="V26" s="17"/>
      <c r="W26" s="17"/>
      <c r="X26" s="29"/>
      <c r="Y26" s="29"/>
      <c r="Z26" s="29"/>
      <c r="AA26" s="29"/>
      <c r="AB26" s="29"/>
    </row>
    <row r="27" s="22" customFormat="true" ht="18.75" hidden="true" customHeight="false" outlineLevel="0" collapsed="false">
      <c r="A27" s="53" t="n">
        <v>0</v>
      </c>
      <c r="B27" s="53" t="n">
        <v>0</v>
      </c>
      <c r="C27" s="53" t="n">
        <v>0</v>
      </c>
      <c r="D27" s="53" t="n">
        <v>0</v>
      </c>
      <c r="E27" s="53" t="n">
        <v>0</v>
      </c>
      <c r="F27" s="53" t="n">
        <v>0</v>
      </c>
      <c r="G27" s="53" t="n">
        <v>0</v>
      </c>
      <c r="H27" s="53" t="n">
        <v>0</v>
      </c>
      <c r="I27" s="53" t="n">
        <v>0</v>
      </c>
      <c r="J27" s="53" t="n">
        <v>0</v>
      </c>
      <c r="K27" s="53" t="n">
        <v>0</v>
      </c>
      <c r="L27" s="53" t="n">
        <v>0</v>
      </c>
      <c r="M27" s="53" t="n">
        <v>0</v>
      </c>
      <c r="N27" s="53" t="n">
        <v>0</v>
      </c>
      <c r="O27" s="53" t="n">
        <v>0</v>
      </c>
      <c r="P27" s="53" t="n">
        <v>0</v>
      </c>
      <c r="Q27" s="53" t="n">
        <v>0</v>
      </c>
      <c r="R27" s="53" t="n">
        <v>0</v>
      </c>
      <c r="S27" s="53" t="n">
        <v>0</v>
      </c>
      <c r="T27" s="17"/>
      <c r="U27" s="17"/>
      <c r="V27" s="17"/>
      <c r="W27" s="17"/>
      <c r="X27" s="29"/>
      <c r="Y27" s="29"/>
      <c r="Z27" s="29"/>
      <c r="AA27" s="29"/>
      <c r="AB27" s="29"/>
    </row>
    <row r="28" s="22" customFormat="true" ht="18.75" hidden="true" customHeight="false" outlineLevel="0" collapsed="false">
      <c r="A28" s="53" t="n">
        <v>0</v>
      </c>
      <c r="B28" s="53" t="n">
        <v>0</v>
      </c>
      <c r="C28" s="53" t="n">
        <v>0</v>
      </c>
      <c r="D28" s="53" t="n">
        <v>0</v>
      </c>
      <c r="E28" s="53" t="n">
        <v>0</v>
      </c>
      <c r="F28" s="53" t="n">
        <v>0</v>
      </c>
      <c r="G28" s="53" t="n">
        <v>0</v>
      </c>
      <c r="H28" s="53" t="n">
        <v>0</v>
      </c>
      <c r="I28" s="53" t="n">
        <v>0</v>
      </c>
      <c r="J28" s="53" t="n">
        <v>0</v>
      </c>
      <c r="K28" s="53" t="n">
        <v>0</v>
      </c>
      <c r="L28" s="53" t="n">
        <v>0</v>
      </c>
      <c r="M28" s="53" t="n">
        <v>0</v>
      </c>
      <c r="N28" s="53" t="n">
        <v>0</v>
      </c>
      <c r="O28" s="53" t="n">
        <v>0</v>
      </c>
      <c r="P28" s="53" t="n">
        <v>0</v>
      </c>
      <c r="Q28" s="53" t="n">
        <v>0</v>
      </c>
      <c r="R28" s="53" t="n">
        <v>0</v>
      </c>
      <c r="S28" s="53" t="n">
        <v>0</v>
      </c>
      <c r="T28" s="17"/>
      <c r="U28" s="17"/>
      <c r="V28" s="17"/>
      <c r="W28" s="17"/>
      <c r="X28" s="29"/>
      <c r="Y28" s="29"/>
      <c r="Z28" s="29"/>
      <c r="AA28" s="29"/>
      <c r="AB28" s="29"/>
    </row>
    <row r="29" customFormat="false" ht="20.25" hidden="false" customHeight="true" outlineLevel="0" collapsed="false">
      <c r="A29" s="54" t="s">
        <v>23</v>
      </c>
      <c r="B29" s="52" t="s">
        <v>23</v>
      </c>
      <c r="C29" s="53" t="s">
        <v>23</v>
      </c>
      <c r="D29" s="53" t="s">
        <v>23</v>
      </c>
      <c r="E29" s="53" t="s">
        <v>23</v>
      </c>
      <c r="F29" s="53" t="s">
        <v>23</v>
      </c>
      <c r="G29" s="53" t="s">
        <v>23</v>
      </c>
      <c r="H29" s="53" t="s">
        <v>23</v>
      </c>
      <c r="I29" s="53" t="s">
        <v>23</v>
      </c>
      <c r="J29" s="53" t="s">
        <v>23</v>
      </c>
      <c r="K29" s="53" t="s">
        <v>23</v>
      </c>
      <c r="L29" s="53" t="s">
        <v>23</v>
      </c>
      <c r="M29" s="53" t="s">
        <v>23</v>
      </c>
      <c r="N29" s="53" t="s">
        <v>23</v>
      </c>
      <c r="O29" s="53" t="s">
        <v>23</v>
      </c>
      <c r="P29" s="53" t="s">
        <v>23</v>
      </c>
      <c r="Q29" s="53" t="s">
        <v>23</v>
      </c>
      <c r="R29" s="53" t="s">
        <v>23</v>
      </c>
      <c r="S29" s="53" t="s">
        <v>23</v>
      </c>
      <c r="T29" s="42"/>
      <c r="U29" s="42"/>
      <c r="V29" s="42"/>
      <c r="W29" s="42"/>
      <c r="X29" s="42"/>
      <c r="Y29" s="42"/>
      <c r="Z29" s="42"/>
      <c r="AA29" s="42"/>
      <c r="AB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c r="AB366" s="4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1"/>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10" activeCellId="0" sqref="A10"/>
    </sheetView>
  </sheetViews>
  <sheetFormatPr defaultColWidth="10.71484375" defaultRowHeight="15.75" zeroHeight="false" outlineLevelRow="0" outlineLevelCol="0"/>
  <cols>
    <col collapsed="false" customWidth="true" hidden="false" outlineLevel="0" max="1" min="1" style="55" width="9.57"/>
    <col collapsed="false" customWidth="true" hidden="false" outlineLevel="0" max="2" min="2" style="55" width="13"/>
    <col collapsed="false" customWidth="true" hidden="false" outlineLevel="0" max="3" min="3" style="55" width="15.57"/>
    <col collapsed="false" customWidth="true" hidden="false" outlineLevel="0" max="4" min="4" style="55" width="16.14"/>
    <col collapsed="false" customWidth="true" hidden="false" outlineLevel="0" max="5" min="5" style="55" width="11.14"/>
    <col collapsed="false" customWidth="true" hidden="false" outlineLevel="0" max="6" min="6" style="55" width="14.57"/>
    <col collapsed="false" customWidth="true" hidden="false" outlineLevel="0" max="7" min="7" style="55" width="8.71"/>
    <col collapsed="false" customWidth="true" hidden="false" outlineLevel="0" max="8" min="8" style="55" width="11.29"/>
    <col collapsed="false" customWidth="true" hidden="false" outlineLevel="0" max="9" min="9" style="55" width="7.29"/>
    <col collapsed="false" customWidth="true" hidden="false" outlineLevel="0" max="10" min="10" style="55" width="9.29"/>
    <col collapsed="false" customWidth="true" hidden="false" outlineLevel="0" max="11" min="11" style="55" width="10.29"/>
    <col collapsed="false" customWidth="true" hidden="false" outlineLevel="0" max="15" min="12" style="55" width="8.71"/>
    <col collapsed="false" customWidth="true" hidden="false" outlineLevel="0" max="16" min="16" style="55" width="19.42"/>
    <col collapsed="false" customWidth="true" hidden="false" outlineLevel="0" max="17" min="17" style="55" width="21.71"/>
    <col collapsed="false" customWidth="true" hidden="false" outlineLevel="0" max="18" min="18" style="55" width="22"/>
    <col collapsed="false" customWidth="true" hidden="false" outlineLevel="0" max="19" min="19" style="55" width="19.71"/>
    <col collapsed="false" customWidth="true" hidden="false" outlineLevel="0" max="20" min="20" style="55" width="18.42"/>
    <col collapsed="false" customWidth="false" hidden="false" outlineLevel="0" max="237" min="21" style="55" width="10.71"/>
    <col collapsed="false" customWidth="true" hidden="false" outlineLevel="0" max="242" min="238" style="55" width="15.71"/>
    <col collapsed="false" customWidth="true" hidden="false" outlineLevel="0" max="246" min="243" style="55" width="12.71"/>
    <col collapsed="false" customWidth="true" hidden="false" outlineLevel="0" max="250" min="247" style="55" width="15.71"/>
    <col collapsed="false" customWidth="true" hidden="false" outlineLevel="0" max="251" min="251" style="55" width="22.86"/>
    <col collapsed="false" customWidth="true" hidden="false" outlineLevel="0" max="252" min="252" style="55" width="20.71"/>
    <col collapsed="false" customWidth="true" hidden="false" outlineLevel="0" max="253" min="253" style="55" width="16.71"/>
    <col collapsed="false" customWidth="false" hidden="false" outlineLevel="0" max="493" min="254" style="55" width="10.71"/>
    <col collapsed="false" customWidth="true" hidden="false" outlineLevel="0" max="498" min="494" style="55" width="15.71"/>
    <col collapsed="false" customWidth="true" hidden="false" outlineLevel="0" max="502" min="499" style="55" width="12.71"/>
    <col collapsed="false" customWidth="true" hidden="false" outlineLevel="0" max="506" min="503" style="55" width="15.71"/>
    <col collapsed="false" customWidth="true" hidden="false" outlineLevel="0" max="507" min="507" style="55" width="22.86"/>
    <col collapsed="false" customWidth="true" hidden="false" outlineLevel="0" max="508" min="508" style="55" width="20.71"/>
    <col collapsed="false" customWidth="true" hidden="false" outlineLevel="0" max="509" min="509" style="55" width="16.71"/>
    <col collapsed="false" customWidth="false" hidden="false" outlineLevel="0" max="749" min="510" style="55" width="10.71"/>
    <col collapsed="false" customWidth="true" hidden="false" outlineLevel="0" max="754" min="750" style="55" width="15.71"/>
    <col collapsed="false" customWidth="true" hidden="false" outlineLevel="0" max="758" min="755" style="55" width="12.71"/>
    <col collapsed="false" customWidth="true" hidden="false" outlineLevel="0" max="762" min="759" style="55" width="15.71"/>
    <col collapsed="false" customWidth="true" hidden="false" outlineLevel="0" max="763" min="763" style="55" width="22.86"/>
    <col collapsed="false" customWidth="true" hidden="false" outlineLevel="0" max="764" min="764" style="55" width="20.71"/>
    <col collapsed="false" customWidth="true" hidden="false" outlineLevel="0" max="765" min="765" style="55" width="16.71"/>
    <col collapsed="false" customWidth="false" hidden="false" outlineLevel="0" max="1005" min="766" style="55" width="10.71"/>
    <col collapsed="false" customWidth="true" hidden="false" outlineLevel="0" max="1010" min="1006" style="55" width="15.71"/>
    <col collapsed="false" customWidth="true" hidden="false" outlineLevel="0" max="1014" min="1011" style="55" width="12.71"/>
    <col collapsed="false" customWidth="true" hidden="false" outlineLevel="0" max="1018" min="1015" style="55" width="15.71"/>
    <col collapsed="false" customWidth="true" hidden="false" outlineLevel="0" max="1019" min="1019" style="55" width="22.86"/>
    <col collapsed="false" customWidth="true" hidden="false" outlineLevel="0" max="1020" min="1020" style="55" width="20.71"/>
    <col collapsed="false" customWidth="true" hidden="false" outlineLevel="0" max="1021" min="1021" style="55" width="16.71"/>
    <col collapsed="false" customWidth="false" hidden="false" outlineLevel="0" max="1261" min="1022" style="55" width="10.71"/>
    <col collapsed="false" customWidth="true" hidden="false" outlineLevel="0" max="1266" min="1262" style="55" width="15.71"/>
    <col collapsed="false" customWidth="true" hidden="false" outlineLevel="0" max="1270" min="1267" style="55" width="12.71"/>
    <col collapsed="false" customWidth="true" hidden="false" outlineLevel="0" max="1274" min="1271" style="55" width="15.71"/>
    <col collapsed="false" customWidth="true" hidden="false" outlineLevel="0" max="1275" min="1275" style="55" width="22.86"/>
    <col collapsed="false" customWidth="true" hidden="false" outlineLevel="0" max="1276" min="1276" style="55" width="20.71"/>
    <col collapsed="false" customWidth="true" hidden="false" outlineLevel="0" max="1277" min="1277" style="55" width="16.71"/>
    <col collapsed="false" customWidth="false" hidden="false" outlineLevel="0" max="1517" min="1278" style="55" width="10.71"/>
    <col collapsed="false" customWidth="true" hidden="false" outlineLevel="0" max="1522" min="1518" style="55" width="15.71"/>
    <col collapsed="false" customWidth="true" hidden="false" outlineLevel="0" max="1526" min="1523" style="55" width="12.71"/>
    <col collapsed="false" customWidth="true" hidden="false" outlineLevel="0" max="1530" min="1527" style="55" width="15.71"/>
    <col collapsed="false" customWidth="true" hidden="false" outlineLevel="0" max="1531" min="1531" style="55" width="22.86"/>
    <col collapsed="false" customWidth="true" hidden="false" outlineLevel="0" max="1532" min="1532" style="55" width="20.71"/>
    <col collapsed="false" customWidth="true" hidden="false" outlineLevel="0" max="1533" min="1533" style="55" width="16.71"/>
    <col collapsed="false" customWidth="false" hidden="false" outlineLevel="0" max="1773" min="1534" style="55" width="10.71"/>
    <col collapsed="false" customWidth="true" hidden="false" outlineLevel="0" max="1778" min="1774" style="55" width="15.71"/>
    <col collapsed="false" customWidth="true" hidden="false" outlineLevel="0" max="1782" min="1779" style="55" width="12.71"/>
    <col collapsed="false" customWidth="true" hidden="false" outlineLevel="0" max="1786" min="1783" style="55" width="15.71"/>
    <col collapsed="false" customWidth="true" hidden="false" outlineLevel="0" max="1787" min="1787" style="55" width="22.86"/>
    <col collapsed="false" customWidth="true" hidden="false" outlineLevel="0" max="1788" min="1788" style="55" width="20.71"/>
    <col collapsed="false" customWidth="true" hidden="false" outlineLevel="0" max="1789" min="1789" style="55" width="16.71"/>
    <col collapsed="false" customWidth="false" hidden="false" outlineLevel="0" max="2029" min="1790" style="55" width="10.71"/>
    <col collapsed="false" customWidth="true" hidden="false" outlineLevel="0" max="2034" min="2030" style="55" width="15.71"/>
    <col collapsed="false" customWidth="true" hidden="false" outlineLevel="0" max="2038" min="2035" style="55" width="12.71"/>
    <col collapsed="false" customWidth="true" hidden="false" outlineLevel="0" max="2042" min="2039" style="55" width="15.71"/>
    <col collapsed="false" customWidth="true" hidden="false" outlineLevel="0" max="2043" min="2043" style="55" width="22.86"/>
    <col collapsed="false" customWidth="true" hidden="false" outlineLevel="0" max="2044" min="2044" style="55" width="20.71"/>
    <col collapsed="false" customWidth="true" hidden="false" outlineLevel="0" max="2045" min="2045" style="55" width="16.71"/>
    <col collapsed="false" customWidth="false" hidden="false" outlineLevel="0" max="2285" min="2046" style="55" width="10.71"/>
    <col collapsed="false" customWidth="true" hidden="false" outlineLevel="0" max="2290" min="2286" style="55" width="15.71"/>
    <col collapsed="false" customWidth="true" hidden="false" outlineLevel="0" max="2294" min="2291" style="55" width="12.71"/>
    <col collapsed="false" customWidth="true" hidden="false" outlineLevel="0" max="2298" min="2295" style="55" width="15.71"/>
    <col collapsed="false" customWidth="true" hidden="false" outlineLevel="0" max="2299" min="2299" style="55" width="22.86"/>
    <col collapsed="false" customWidth="true" hidden="false" outlineLevel="0" max="2300" min="2300" style="55" width="20.71"/>
    <col collapsed="false" customWidth="true" hidden="false" outlineLevel="0" max="2301" min="2301" style="55" width="16.71"/>
    <col collapsed="false" customWidth="false" hidden="false" outlineLevel="0" max="2541" min="2302" style="55" width="10.71"/>
    <col collapsed="false" customWidth="true" hidden="false" outlineLevel="0" max="2546" min="2542" style="55" width="15.71"/>
    <col collapsed="false" customWidth="true" hidden="false" outlineLevel="0" max="2550" min="2547" style="55" width="12.71"/>
    <col collapsed="false" customWidth="true" hidden="false" outlineLevel="0" max="2554" min="2551" style="55" width="15.71"/>
    <col collapsed="false" customWidth="true" hidden="false" outlineLevel="0" max="2555" min="2555" style="55" width="22.86"/>
    <col collapsed="false" customWidth="true" hidden="false" outlineLevel="0" max="2556" min="2556" style="55" width="20.71"/>
    <col collapsed="false" customWidth="true" hidden="false" outlineLevel="0" max="2557" min="2557" style="55" width="16.71"/>
    <col collapsed="false" customWidth="false" hidden="false" outlineLevel="0" max="2797" min="2558" style="55" width="10.71"/>
    <col collapsed="false" customWidth="true" hidden="false" outlineLevel="0" max="2802" min="2798" style="55" width="15.71"/>
    <col collapsed="false" customWidth="true" hidden="false" outlineLevel="0" max="2806" min="2803" style="55" width="12.71"/>
    <col collapsed="false" customWidth="true" hidden="false" outlineLevel="0" max="2810" min="2807" style="55" width="15.71"/>
    <col collapsed="false" customWidth="true" hidden="false" outlineLevel="0" max="2811" min="2811" style="55" width="22.86"/>
    <col collapsed="false" customWidth="true" hidden="false" outlineLevel="0" max="2812" min="2812" style="55" width="20.71"/>
    <col collapsed="false" customWidth="true" hidden="false" outlineLevel="0" max="2813" min="2813" style="55" width="16.71"/>
    <col collapsed="false" customWidth="false" hidden="false" outlineLevel="0" max="3053" min="2814" style="55" width="10.71"/>
    <col collapsed="false" customWidth="true" hidden="false" outlineLevel="0" max="3058" min="3054" style="55" width="15.71"/>
    <col collapsed="false" customWidth="true" hidden="false" outlineLevel="0" max="3062" min="3059" style="55" width="12.71"/>
    <col collapsed="false" customWidth="true" hidden="false" outlineLevel="0" max="3066" min="3063" style="55" width="15.71"/>
    <col collapsed="false" customWidth="true" hidden="false" outlineLevel="0" max="3067" min="3067" style="55" width="22.86"/>
    <col collapsed="false" customWidth="true" hidden="false" outlineLevel="0" max="3068" min="3068" style="55" width="20.71"/>
    <col collapsed="false" customWidth="true" hidden="false" outlineLevel="0" max="3069" min="3069" style="55" width="16.71"/>
    <col collapsed="false" customWidth="false" hidden="false" outlineLevel="0" max="3309" min="3070" style="55" width="10.71"/>
    <col collapsed="false" customWidth="true" hidden="false" outlineLevel="0" max="3314" min="3310" style="55" width="15.71"/>
    <col collapsed="false" customWidth="true" hidden="false" outlineLevel="0" max="3318" min="3315" style="55" width="12.71"/>
    <col collapsed="false" customWidth="true" hidden="false" outlineLevel="0" max="3322" min="3319" style="55" width="15.71"/>
    <col collapsed="false" customWidth="true" hidden="false" outlineLevel="0" max="3323" min="3323" style="55" width="22.86"/>
    <col collapsed="false" customWidth="true" hidden="false" outlineLevel="0" max="3324" min="3324" style="55" width="20.71"/>
    <col collapsed="false" customWidth="true" hidden="false" outlineLevel="0" max="3325" min="3325" style="55" width="16.71"/>
    <col collapsed="false" customWidth="false" hidden="false" outlineLevel="0" max="3565" min="3326" style="55" width="10.71"/>
    <col collapsed="false" customWidth="true" hidden="false" outlineLevel="0" max="3570" min="3566" style="55" width="15.71"/>
    <col collapsed="false" customWidth="true" hidden="false" outlineLevel="0" max="3574" min="3571" style="55" width="12.71"/>
    <col collapsed="false" customWidth="true" hidden="false" outlineLevel="0" max="3578" min="3575" style="55" width="15.71"/>
    <col collapsed="false" customWidth="true" hidden="false" outlineLevel="0" max="3579" min="3579" style="55" width="22.86"/>
    <col collapsed="false" customWidth="true" hidden="false" outlineLevel="0" max="3580" min="3580" style="55" width="20.71"/>
    <col collapsed="false" customWidth="true" hidden="false" outlineLevel="0" max="3581" min="3581" style="55" width="16.71"/>
    <col collapsed="false" customWidth="false" hidden="false" outlineLevel="0" max="3821" min="3582" style="55" width="10.71"/>
    <col collapsed="false" customWidth="true" hidden="false" outlineLevel="0" max="3826" min="3822" style="55" width="15.71"/>
    <col collapsed="false" customWidth="true" hidden="false" outlineLevel="0" max="3830" min="3827" style="55" width="12.71"/>
    <col collapsed="false" customWidth="true" hidden="false" outlineLevel="0" max="3834" min="3831" style="55" width="15.71"/>
    <col collapsed="false" customWidth="true" hidden="false" outlineLevel="0" max="3835" min="3835" style="55" width="22.86"/>
    <col collapsed="false" customWidth="true" hidden="false" outlineLevel="0" max="3836" min="3836" style="55" width="20.71"/>
    <col collapsed="false" customWidth="true" hidden="false" outlineLevel="0" max="3837" min="3837" style="55" width="16.71"/>
    <col collapsed="false" customWidth="false" hidden="false" outlineLevel="0" max="4077" min="3838" style="55" width="10.71"/>
    <col collapsed="false" customWidth="true" hidden="false" outlineLevel="0" max="4082" min="4078" style="55" width="15.71"/>
    <col collapsed="false" customWidth="true" hidden="false" outlineLevel="0" max="4086" min="4083" style="55" width="12.71"/>
    <col collapsed="false" customWidth="true" hidden="false" outlineLevel="0" max="4090" min="4087" style="55" width="15.71"/>
    <col collapsed="false" customWidth="true" hidden="false" outlineLevel="0" max="4091" min="4091" style="55" width="22.86"/>
    <col collapsed="false" customWidth="true" hidden="false" outlineLevel="0" max="4092" min="4092" style="55" width="20.71"/>
    <col collapsed="false" customWidth="true" hidden="false" outlineLevel="0" max="4093" min="4093" style="55" width="16.71"/>
    <col collapsed="false" customWidth="false" hidden="false" outlineLevel="0" max="4333" min="4094" style="55" width="10.71"/>
    <col collapsed="false" customWidth="true" hidden="false" outlineLevel="0" max="4338" min="4334" style="55" width="15.71"/>
    <col collapsed="false" customWidth="true" hidden="false" outlineLevel="0" max="4342" min="4339" style="55" width="12.71"/>
    <col collapsed="false" customWidth="true" hidden="false" outlineLevel="0" max="4346" min="4343" style="55" width="15.71"/>
    <col collapsed="false" customWidth="true" hidden="false" outlineLevel="0" max="4347" min="4347" style="55" width="22.86"/>
    <col collapsed="false" customWidth="true" hidden="false" outlineLevel="0" max="4348" min="4348" style="55" width="20.71"/>
    <col collapsed="false" customWidth="true" hidden="false" outlineLevel="0" max="4349" min="4349" style="55" width="16.71"/>
    <col collapsed="false" customWidth="false" hidden="false" outlineLevel="0" max="4589" min="4350" style="55" width="10.71"/>
    <col collapsed="false" customWidth="true" hidden="false" outlineLevel="0" max="4594" min="4590" style="55" width="15.71"/>
    <col collapsed="false" customWidth="true" hidden="false" outlineLevel="0" max="4598" min="4595" style="55" width="12.71"/>
    <col collapsed="false" customWidth="true" hidden="false" outlineLevel="0" max="4602" min="4599" style="55" width="15.71"/>
    <col collapsed="false" customWidth="true" hidden="false" outlineLevel="0" max="4603" min="4603" style="55" width="22.86"/>
    <col collapsed="false" customWidth="true" hidden="false" outlineLevel="0" max="4604" min="4604" style="55" width="20.71"/>
    <col collapsed="false" customWidth="true" hidden="false" outlineLevel="0" max="4605" min="4605" style="55" width="16.71"/>
    <col collapsed="false" customWidth="false" hidden="false" outlineLevel="0" max="4845" min="4606" style="55" width="10.71"/>
    <col collapsed="false" customWidth="true" hidden="false" outlineLevel="0" max="4850" min="4846" style="55" width="15.71"/>
    <col collapsed="false" customWidth="true" hidden="false" outlineLevel="0" max="4854" min="4851" style="55" width="12.71"/>
    <col collapsed="false" customWidth="true" hidden="false" outlineLevel="0" max="4858" min="4855" style="55" width="15.71"/>
    <col collapsed="false" customWidth="true" hidden="false" outlineLevel="0" max="4859" min="4859" style="55" width="22.86"/>
    <col collapsed="false" customWidth="true" hidden="false" outlineLevel="0" max="4860" min="4860" style="55" width="20.71"/>
    <col collapsed="false" customWidth="true" hidden="false" outlineLevel="0" max="4861" min="4861" style="55" width="16.71"/>
    <col collapsed="false" customWidth="false" hidden="false" outlineLevel="0" max="5101" min="4862" style="55" width="10.71"/>
    <col collapsed="false" customWidth="true" hidden="false" outlineLevel="0" max="5106" min="5102" style="55" width="15.71"/>
    <col collapsed="false" customWidth="true" hidden="false" outlineLevel="0" max="5110" min="5107" style="55" width="12.71"/>
    <col collapsed="false" customWidth="true" hidden="false" outlineLevel="0" max="5114" min="5111" style="55" width="15.71"/>
    <col collapsed="false" customWidth="true" hidden="false" outlineLevel="0" max="5115" min="5115" style="55" width="22.86"/>
    <col collapsed="false" customWidth="true" hidden="false" outlineLevel="0" max="5116" min="5116" style="55" width="20.71"/>
    <col collapsed="false" customWidth="true" hidden="false" outlineLevel="0" max="5117" min="5117" style="55" width="16.71"/>
    <col collapsed="false" customWidth="false" hidden="false" outlineLevel="0" max="5357" min="5118" style="55" width="10.71"/>
    <col collapsed="false" customWidth="true" hidden="false" outlineLevel="0" max="5362" min="5358" style="55" width="15.71"/>
    <col collapsed="false" customWidth="true" hidden="false" outlineLevel="0" max="5366" min="5363" style="55" width="12.71"/>
    <col collapsed="false" customWidth="true" hidden="false" outlineLevel="0" max="5370" min="5367" style="55" width="15.71"/>
    <col collapsed="false" customWidth="true" hidden="false" outlineLevel="0" max="5371" min="5371" style="55" width="22.86"/>
    <col collapsed="false" customWidth="true" hidden="false" outlineLevel="0" max="5372" min="5372" style="55" width="20.71"/>
    <col collapsed="false" customWidth="true" hidden="false" outlineLevel="0" max="5373" min="5373" style="55" width="16.71"/>
    <col collapsed="false" customWidth="false" hidden="false" outlineLevel="0" max="5613" min="5374" style="55" width="10.71"/>
    <col collapsed="false" customWidth="true" hidden="false" outlineLevel="0" max="5618" min="5614" style="55" width="15.71"/>
    <col collapsed="false" customWidth="true" hidden="false" outlineLevel="0" max="5622" min="5619" style="55" width="12.71"/>
    <col collapsed="false" customWidth="true" hidden="false" outlineLevel="0" max="5626" min="5623" style="55" width="15.71"/>
    <col collapsed="false" customWidth="true" hidden="false" outlineLevel="0" max="5627" min="5627" style="55" width="22.86"/>
    <col collapsed="false" customWidth="true" hidden="false" outlineLevel="0" max="5628" min="5628" style="55" width="20.71"/>
    <col collapsed="false" customWidth="true" hidden="false" outlineLevel="0" max="5629" min="5629" style="55" width="16.71"/>
    <col collapsed="false" customWidth="false" hidden="false" outlineLevel="0" max="5869" min="5630" style="55" width="10.71"/>
    <col collapsed="false" customWidth="true" hidden="false" outlineLevel="0" max="5874" min="5870" style="55" width="15.71"/>
    <col collapsed="false" customWidth="true" hidden="false" outlineLevel="0" max="5878" min="5875" style="55" width="12.71"/>
    <col collapsed="false" customWidth="true" hidden="false" outlineLevel="0" max="5882" min="5879" style="55" width="15.71"/>
    <col collapsed="false" customWidth="true" hidden="false" outlineLevel="0" max="5883" min="5883" style="55" width="22.86"/>
    <col collapsed="false" customWidth="true" hidden="false" outlineLevel="0" max="5884" min="5884" style="55" width="20.71"/>
    <col collapsed="false" customWidth="true" hidden="false" outlineLevel="0" max="5885" min="5885" style="55" width="16.71"/>
    <col collapsed="false" customWidth="false" hidden="false" outlineLevel="0" max="6125" min="5886" style="55" width="10.71"/>
    <col collapsed="false" customWidth="true" hidden="false" outlineLevel="0" max="6130" min="6126" style="55" width="15.71"/>
    <col collapsed="false" customWidth="true" hidden="false" outlineLevel="0" max="6134" min="6131" style="55" width="12.71"/>
    <col collapsed="false" customWidth="true" hidden="false" outlineLevel="0" max="6138" min="6135" style="55" width="15.71"/>
    <col collapsed="false" customWidth="true" hidden="false" outlineLevel="0" max="6139" min="6139" style="55" width="22.86"/>
    <col collapsed="false" customWidth="true" hidden="false" outlineLevel="0" max="6140" min="6140" style="55" width="20.71"/>
    <col collapsed="false" customWidth="true" hidden="false" outlineLevel="0" max="6141" min="6141" style="55" width="16.71"/>
    <col collapsed="false" customWidth="false" hidden="false" outlineLevel="0" max="6381" min="6142" style="55" width="10.71"/>
    <col collapsed="false" customWidth="true" hidden="false" outlineLevel="0" max="6386" min="6382" style="55" width="15.71"/>
    <col collapsed="false" customWidth="true" hidden="false" outlineLevel="0" max="6390" min="6387" style="55" width="12.71"/>
    <col collapsed="false" customWidth="true" hidden="false" outlineLevel="0" max="6394" min="6391" style="55" width="15.71"/>
    <col collapsed="false" customWidth="true" hidden="false" outlineLevel="0" max="6395" min="6395" style="55" width="22.86"/>
    <col collapsed="false" customWidth="true" hidden="false" outlineLevel="0" max="6396" min="6396" style="55" width="20.71"/>
    <col collapsed="false" customWidth="true" hidden="false" outlineLevel="0" max="6397" min="6397" style="55" width="16.71"/>
    <col collapsed="false" customWidth="false" hidden="false" outlineLevel="0" max="6637" min="6398" style="55" width="10.71"/>
    <col collapsed="false" customWidth="true" hidden="false" outlineLevel="0" max="6642" min="6638" style="55" width="15.71"/>
    <col collapsed="false" customWidth="true" hidden="false" outlineLevel="0" max="6646" min="6643" style="55" width="12.71"/>
    <col collapsed="false" customWidth="true" hidden="false" outlineLevel="0" max="6650" min="6647" style="55" width="15.71"/>
    <col collapsed="false" customWidth="true" hidden="false" outlineLevel="0" max="6651" min="6651" style="55" width="22.86"/>
    <col collapsed="false" customWidth="true" hidden="false" outlineLevel="0" max="6652" min="6652" style="55" width="20.71"/>
    <col collapsed="false" customWidth="true" hidden="false" outlineLevel="0" max="6653" min="6653" style="55" width="16.71"/>
    <col collapsed="false" customWidth="false" hidden="false" outlineLevel="0" max="6893" min="6654" style="55" width="10.71"/>
    <col collapsed="false" customWidth="true" hidden="false" outlineLevel="0" max="6898" min="6894" style="55" width="15.71"/>
    <col collapsed="false" customWidth="true" hidden="false" outlineLevel="0" max="6902" min="6899" style="55" width="12.71"/>
    <col collapsed="false" customWidth="true" hidden="false" outlineLevel="0" max="6906" min="6903" style="55" width="15.71"/>
    <col collapsed="false" customWidth="true" hidden="false" outlineLevel="0" max="6907" min="6907" style="55" width="22.86"/>
    <col collapsed="false" customWidth="true" hidden="false" outlineLevel="0" max="6908" min="6908" style="55" width="20.71"/>
    <col collapsed="false" customWidth="true" hidden="false" outlineLevel="0" max="6909" min="6909" style="55" width="16.71"/>
    <col collapsed="false" customWidth="false" hidden="false" outlineLevel="0" max="7149" min="6910" style="55" width="10.71"/>
    <col collapsed="false" customWidth="true" hidden="false" outlineLevel="0" max="7154" min="7150" style="55" width="15.71"/>
    <col collapsed="false" customWidth="true" hidden="false" outlineLevel="0" max="7158" min="7155" style="55" width="12.71"/>
    <col collapsed="false" customWidth="true" hidden="false" outlineLevel="0" max="7162" min="7159" style="55" width="15.71"/>
    <col collapsed="false" customWidth="true" hidden="false" outlineLevel="0" max="7163" min="7163" style="55" width="22.86"/>
    <col collapsed="false" customWidth="true" hidden="false" outlineLevel="0" max="7164" min="7164" style="55" width="20.71"/>
    <col collapsed="false" customWidth="true" hidden="false" outlineLevel="0" max="7165" min="7165" style="55" width="16.71"/>
    <col collapsed="false" customWidth="false" hidden="false" outlineLevel="0" max="7405" min="7166" style="55" width="10.71"/>
    <col collapsed="false" customWidth="true" hidden="false" outlineLevel="0" max="7410" min="7406" style="55" width="15.71"/>
    <col collapsed="false" customWidth="true" hidden="false" outlineLevel="0" max="7414" min="7411" style="55" width="12.71"/>
    <col collapsed="false" customWidth="true" hidden="false" outlineLevel="0" max="7418" min="7415" style="55" width="15.71"/>
    <col collapsed="false" customWidth="true" hidden="false" outlineLevel="0" max="7419" min="7419" style="55" width="22.86"/>
    <col collapsed="false" customWidth="true" hidden="false" outlineLevel="0" max="7420" min="7420" style="55" width="20.71"/>
    <col collapsed="false" customWidth="true" hidden="false" outlineLevel="0" max="7421" min="7421" style="55" width="16.71"/>
    <col collapsed="false" customWidth="false" hidden="false" outlineLevel="0" max="7661" min="7422" style="55" width="10.71"/>
    <col collapsed="false" customWidth="true" hidden="false" outlineLevel="0" max="7666" min="7662" style="55" width="15.71"/>
    <col collapsed="false" customWidth="true" hidden="false" outlineLevel="0" max="7670" min="7667" style="55" width="12.71"/>
    <col collapsed="false" customWidth="true" hidden="false" outlineLevel="0" max="7674" min="7671" style="55" width="15.71"/>
    <col collapsed="false" customWidth="true" hidden="false" outlineLevel="0" max="7675" min="7675" style="55" width="22.86"/>
    <col collapsed="false" customWidth="true" hidden="false" outlineLevel="0" max="7676" min="7676" style="55" width="20.71"/>
    <col collapsed="false" customWidth="true" hidden="false" outlineLevel="0" max="7677" min="7677" style="55" width="16.71"/>
    <col collapsed="false" customWidth="false" hidden="false" outlineLevel="0" max="7917" min="7678" style="55" width="10.71"/>
    <col collapsed="false" customWidth="true" hidden="false" outlineLevel="0" max="7922" min="7918" style="55" width="15.71"/>
    <col collapsed="false" customWidth="true" hidden="false" outlineLevel="0" max="7926" min="7923" style="55" width="12.71"/>
    <col collapsed="false" customWidth="true" hidden="false" outlineLevel="0" max="7930" min="7927" style="55" width="15.71"/>
    <col collapsed="false" customWidth="true" hidden="false" outlineLevel="0" max="7931" min="7931" style="55" width="22.86"/>
    <col collapsed="false" customWidth="true" hidden="false" outlineLevel="0" max="7932" min="7932" style="55" width="20.71"/>
    <col collapsed="false" customWidth="true" hidden="false" outlineLevel="0" max="7933" min="7933" style="55" width="16.71"/>
    <col collapsed="false" customWidth="false" hidden="false" outlineLevel="0" max="8173" min="7934" style="55" width="10.71"/>
    <col collapsed="false" customWidth="true" hidden="false" outlineLevel="0" max="8178" min="8174" style="55" width="15.71"/>
    <col collapsed="false" customWidth="true" hidden="false" outlineLevel="0" max="8182" min="8179" style="55" width="12.71"/>
    <col collapsed="false" customWidth="true" hidden="false" outlineLevel="0" max="8186" min="8183" style="55" width="15.71"/>
    <col collapsed="false" customWidth="true" hidden="false" outlineLevel="0" max="8187" min="8187" style="55" width="22.86"/>
    <col collapsed="false" customWidth="true" hidden="false" outlineLevel="0" max="8188" min="8188" style="55" width="20.71"/>
    <col collapsed="false" customWidth="true" hidden="false" outlineLevel="0" max="8189" min="8189" style="55" width="16.71"/>
    <col collapsed="false" customWidth="false" hidden="false" outlineLevel="0" max="8429" min="8190" style="55" width="10.71"/>
    <col collapsed="false" customWidth="true" hidden="false" outlineLevel="0" max="8434" min="8430" style="55" width="15.71"/>
    <col collapsed="false" customWidth="true" hidden="false" outlineLevel="0" max="8438" min="8435" style="55" width="12.71"/>
    <col collapsed="false" customWidth="true" hidden="false" outlineLevel="0" max="8442" min="8439" style="55" width="15.71"/>
    <col collapsed="false" customWidth="true" hidden="false" outlineLevel="0" max="8443" min="8443" style="55" width="22.86"/>
    <col collapsed="false" customWidth="true" hidden="false" outlineLevel="0" max="8444" min="8444" style="55" width="20.71"/>
    <col collapsed="false" customWidth="true" hidden="false" outlineLevel="0" max="8445" min="8445" style="55" width="16.71"/>
    <col collapsed="false" customWidth="false" hidden="false" outlineLevel="0" max="8685" min="8446" style="55" width="10.71"/>
    <col collapsed="false" customWidth="true" hidden="false" outlineLevel="0" max="8690" min="8686" style="55" width="15.71"/>
    <col collapsed="false" customWidth="true" hidden="false" outlineLevel="0" max="8694" min="8691" style="55" width="12.71"/>
    <col collapsed="false" customWidth="true" hidden="false" outlineLevel="0" max="8698" min="8695" style="55" width="15.71"/>
    <col collapsed="false" customWidth="true" hidden="false" outlineLevel="0" max="8699" min="8699" style="55" width="22.86"/>
    <col collapsed="false" customWidth="true" hidden="false" outlineLevel="0" max="8700" min="8700" style="55" width="20.71"/>
    <col collapsed="false" customWidth="true" hidden="false" outlineLevel="0" max="8701" min="8701" style="55" width="16.71"/>
    <col collapsed="false" customWidth="false" hidden="false" outlineLevel="0" max="8941" min="8702" style="55" width="10.71"/>
    <col collapsed="false" customWidth="true" hidden="false" outlineLevel="0" max="8946" min="8942" style="55" width="15.71"/>
    <col collapsed="false" customWidth="true" hidden="false" outlineLevel="0" max="8950" min="8947" style="55" width="12.71"/>
    <col collapsed="false" customWidth="true" hidden="false" outlineLevel="0" max="8954" min="8951" style="55" width="15.71"/>
    <col collapsed="false" customWidth="true" hidden="false" outlineLevel="0" max="8955" min="8955" style="55" width="22.86"/>
    <col collapsed="false" customWidth="true" hidden="false" outlineLevel="0" max="8956" min="8956" style="55" width="20.71"/>
    <col collapsed="false" customWidth="true" hidden="false" outlineLevel="0" max="8957" min="8957" style="55" width="16.71"/>
    <col collapsed="false" customWidth="false" hidden="false" outlineLevel="0" max="9197" min="8958" style="55" width="10.71"/>
    <col collapsed="false" customWidth="true" hidden="false" outlineLevel="0" max="9202" min="9198" style="55" width="15.71"/>
    <col collapsed="false" customWidth="true" hidden="false" outlineLevel="0" max="9206" min="9203" style="55" width="12.71"/>
    <col collapsed="false" customWidth="true" hidden="false" outlineLevel="0" max="9210" min="9207" style="55" width="15.71"/>
    <col collapsed="false" customWidth="true" hidden="false" outlineLevel="0" max="9211" min="9211" style="55" width="22.86"/>
    <col collapsed="false" customWidth="true" hidden="false" outlineLevel="0" max="9212" min="9212" style="55" width="20.71"/>
    <col collapsed="false" customWidth="true" hidden="false" outlineLevel="0" max="9213" min="9213" style="55" width="16.71"/>
    <col collapsed="false" customWidth="false" hidden="false" outlineLevel="0" max="9453" min="9214" style="55" width="10.71"/>
    <col collapsed="false" customWidth="true" hidden="false" outlineLevel="0" max="9458" min="9454" style="55" width="15.71"/>
    <col collapsed="false" customWidth="true" hidden="false" outlineLevel="0" max="9462" min="9459" style="55" width="12.71"/>
    <col collapsed="false" customWidth="true" hidden="false" outlineLevel="0" max="9466" min="9463" style="55" width="15.71"/>
    <col collapsed="false" customWidth="true" hidden="false" outlineLevel="0" max="9467" min="9467" style="55" width="22.86"/>
    <col collapsed="false" customWidth="true" hidden="false" outlineLevel="0" max="9468" min="9468" style="55" width="20.71"/>
    <col collapsed="false" customWidth="true" hidden="false" outlineLevel="0" max="9469" min="9469" style="55" width="16.71"/>
    <col collapsed="false" customWidth="false" hidden="false" outlineLevel="0" max="9709" min="9470" style="55" width="10.71"/>
    <col collapsed="false" customWidth="true" hidden="false" outlineLevel="0" max="9714" min="9710" style="55" width="15.71"/>
    <col collapsed="false" customWidth="true" hidden="false" outlineLevel="0" max="9718" min="9715" style="55" width="12.71"/>
    <col collapsed="false" customWidth="true" hidden="false" outlineLevel="0" max="9722" min="9719" style="55" width="15.71"/>
    <col collapsed="false" customWidth="true" hidden="false" outlineLevel="0" max="9723" min="9723" style="55" width="22.86"/>
    <col collapsed="false" customWidth="true" hidden="false" outlineLevel="0" max="9724" min="9724" style="55" width="20.71"/>
    <col collapsed="false" customWidth="true" hidden="false" outlineLevel="0" max="9725" min="9725" style="55" width="16.71"/>
    <col collapsed="false" customWidth="false" hidden="false" outlineLevel="0" max="9965" min="9726" style="55" width="10.71"/>
    <col collapsed="false" customWidth="true" hidden="false" outlineLevel="0" max="9970" min="9966" style="55" width="15.71"/>
    <col collapsed="false" customWidth="true" hidden="false" outlineLevel="0" max="9974" min="9971" style="55" width="12.71"/>
    <col collapsed="false" customWidth="true" hidden="false" outlineLevel="0" max="9978" min="9975" style="55" width="15.71"/>
    <col collapsed="false" customWidth="true" hidden="false" outlineLevel="0" max="9979" min="9979" style="55" width="22.86"/>
    <col collapsed="false" customWidth="true" hidden="false" outlineLevel="0" max="9980" min="9980" style="55" width="20.71"/>
    <col collapsed="false" customWidth="true" hidden="false" outlineLevel="0" max="9981" min="9981" style="55" width="16.71"/>
    <col collapsed="false" customWidth="false" hidden="false" outlineLevel="0" max="10221" min="9982" style="55" width="10.71"/>
    <col collapsed="false" customWidth="true" hidden="false" outlineLevel="0" max="10226" min="10222" style="55" width="15.71"/>
    <col collapsed="false" customWidth="true" hidden="false" outlineLevel="0" max="10230" min="10227" style="55" width="12.71"/>
    <col collapsed="false" customWidth="true" hidden="false" outlineLevel="0" max="10234" min="10231" style="55" width="15.71"/>
    <col collapsed="false" customWidth="true" hidden="false" outlineLevel="0" max="10235" min="10235" style="55" width="22.86"/>
    <col collapsed="false" customWidth="true" hidden="false" outlineLevel="0" max="10236" min="10236" style="55" width="20.71"/>
    <col collapsed="false" customWidth="true" hidden="false" outlineLevel="0" max="10237" min="10237" style="55" width="16.71"/>
    <col collapsed="false" customWidth="false" hidden="false" outlineLevel="0" max="10477" min="10238" style="55" width="10.71"/>
    <col collapsed="false" customWidth="true" hidden="false" outlineLevel="0" max="10482" min="10478" style="55" width="15.71"/>
    <col collapsed="false" customWidth="true" hidden="false" outlineLevel="0" max="10486" min="10483" style="55" width="12.71"/>
    <col collapsed="false" customWidth="true" hidden="false" outlineLevel="0" max="10490" min="10487" style="55" width="15.71"/>
    <col collapsed="false" customWidth="true" hidden="false" outlineLevel="0" max="10491" min="10491" style="55" width="22.86"/>
    <col collapsed="false" customWidth="true" hidden="false" outlineLevel="0" max="10492" min="10492" style="55" width="20.71"/>
    <col collapsed="false" customWidth="true" hidden="false" outlineLevel="0" max="10493" min="10493" style="55" width="16.71"/>
    <col collapsed="false" customWidth="false" hidden="false" outlineLevel="0" max="10733" min="10494" style="55" width="10.71"/>
    <col collapsed="false" customWidth="true" hidden="false" outlineLevel="0" max="10738" min="10734" style="55" width="15.71"/>
    <col collapsed="false" customWidth="true" hidden="false" outlineLevel="0" max="10742" min="10739" style="55" width="12.71"/>
    <col collapsed="false" customWidth="true" hidden="false" outlineLevel="0" max="10746" min="10743" style="55" width="15.71"/>
    <col collapsed="false" customWidth="true" hidden="false" outlineLevel="0" max="10747" min="10747" style="55" width="22.86"/>
    <col collapsed="false" customWidth="true" hidden="false" outlineLevel="0" max="10748" min="10748" style="55" width="20.71"/>
    <col collapsed="false" customWidth="true" hidden="false" outlineLevel="0" max="10749" min="10749" style="55" width="16.71"/>
    <col collapsed="false" customWidth="false" hidden="false" outlineLevel="0" max="10989" min="10750" style="55" width="10.71"/>
    <col collapsed="false" customWidth="true" hidden="false" outlineLevel="0" max="10994" min="10990" style="55" width="15.71"/>
    <col collapsed="false" customWidth="true" hidden="false" outlineLevel="0" max="10998" min="10995" style="55" width="12.71"/>
    <col collapsed="false" customWidth="true" hidden="false" outlineLevel="0" max="11002" min="10999" style="55" width="15.71"/>
    <col collapsed="false" customWidth="true" hidden="false" outlineLevel="0" max="11003" min="11003" style="55" width="22.86"/>
    <col collapsed="false" customWidth="true" hidden="false" outlineLevel="0" max="11004" min="11004" style="55" width="20.71"/>
    <col collapsed="false" customWidth="true" hidden="false" outlineLevel="0" max="11005" min="11005" style="55" width="16.71"/>
    <col collapsed="false" customWidth="false" hidden="false" outlineLevel="0" max="11245" min="11006" style="55" width="10.71"/>
    <col collapsed="false" customWidth="true" hidden="false" outlineLevel="0" max="11250" min="11246" style="55" width="15.71"/>
    <col collapsed="false" customWidth="true" hidden="false" outlineLevel="0" max="11254" min="11251" style="55" width="12.71"/>
    <col collapsed="false" customWidth="true" hidden="false" outlineLevel="0" max="11258" min="11255" style="55" width="15.71"/>
    <col collapsed="false" customWidth="true" hidden="false" outlineLevel="0" max="11259" min="11259" style="55" width="22.86"/>
    <col collapsed="false" customWidth="true" hidden="false" outlineLevel="0" max="11260" min="11260" style="55" width="20.71"/>
    <col collapsed="false" customWidth="true" hidden="false" outlineLevel="0" max="11261" min="11261" style="55" width="16.71"/>
    <col collapsed="false" customWidth="false" hidden="false" outlineLevel="0" max="11501" min="11262" style="55" width="10.71"/>
    <col collapsed="false" customWidth="true" hidden="false" outlineLevel="0" max="11506" min="11502" style="55" width="15.71"/>
    <col collapsed="false" customWidth="true" hidden="false" outlineLevel="0" max="11510" min="11507" style="55" width="12.71"/>
    <col collapsed="false" customWidth="true" hidden="false" outlineLevel="0" max="11514" min="11511" style="55" width="15.71"/>
    <col collapsed="false" customWidth="true" hidden="false" outlineLevel="0" max="11515" min="11515" style="55" width="22.86"/>
    <col collapsed="false" customWidth="true" hidden="false" outlineLevel="0" max="11516" min="11516" style="55" width="20.71"/>
    <col collapsed="false" customWidth="true" hidden="false" outlineLevel="0" max="11517" min="11517" style="55" width="16.71"/>
    <col collapsed="false" customWidth="false" hidden="false" outlineLevel="0" max="11757" min="11518" style="55" width="10.71"/>
    <col collapsed="false" customWidth="true" hidden="false" outlineLevel="0" max="11762" min="11758" style="55" width="15.71"/>
    <col collapsed="false" customWidth="true" hidden="false" outlineLevel="0" max="11766" min="11763" style="55" width="12.71"/>
    <col collapsed="false" customWidth="true" hidden="false" outlineLevel="0" max="11770" min="11767" style="55" width="15.71"/>
    <col collapsed="false" customWidth="true" hidden="false" outlineLevel="0" max="11771" min="11771" style="55" width="22.86"/>
    <col collapsed="false" customWidth="true" hidden="false" outlineLevel="0" max="11772" min="11772" style="55" width="20.71"/>
    <col collapsed="false" customWidth="true" hidden="false" outlineLevel="0" max="11773" min="11773" style="55" width="16.71"/>
    <col collapsed="false" customWidth="false" hidden="false" outlineLevel="0" max="12013" min="11774" style="55" width="10.71"/>
    <col collapsed="false" customWidth="true" hidden="false" outlineLevel="0" max="12018" min="12014" style="55" width="15.71"/>
    <col collapsed="false" customWidth="true" hidden="false" outlineLevel="0" max="12022" min="12019" style="55" width="12.71"/>
    <col collapsed="false" customWidth="true" hidden="false" outlineLevel="0" max="12026" min="12023" style="55" width="15.71"/>
    <col collapsed="false" customWidth="true" hidden="false" outlineLevel="0" max="12027" min="12027" style="55" width="22.86"/>
    <col collapsed="false" customWidth="true" hidden="false" outlineLevel="0" max="12028" min="12028" style="55" width="20.71"/>
    <col collapsed="false" customWidth="true" hidden="false" outlineLevel="0" max="12029" min="12029" style="55" width="16.71"/>
    <col collapsed="false" customWidth="false" hidden="false" outlineLevel="0" max="12269" min="12030" style="55" width="10.71"/>
    <col collapsed="false" customWidth="true" hidden="false" outlineLevel="0" max="12274" min="12270" style="55" width="15.71"/>
    <col collapsed="false" customWidth="true" hidden="false" outlineLevel="0" max="12278" min="12275" style="55" width="12.71"/>
    <col collapsed="false" customWidth="true" hidden="false" outlineLevel="0" max="12282" min="12279" style="55" width="15.71"/>
    <col collapsed="false" customWidth="true" hidden="false" outlineLevel="0" max="12283" min="12283" style="55" width="22.86"/>
    <col collapsed="false" customWidth="true" hidden="false" outlineLevel="0" max="12284" min="12284" style="55" width="20.71"/>
    <col collapsed="false" customWidth="true" hidden="false" outlineLevel="0" max="12285" min="12285" style="55" width="16.71"/>
    <col collapsed="false" customWidth="false" hidden="false" outlineLevel="0" max="12525" min="12286" style="55" width="10.71"/>
    <col collapsed="false" customWidth="true" hidden="false" outlineLevel="0" max="12530" min="12526" style="55" width="15.71"/>
    <col collapsed="false" customWidth="true" hidden="false" outlineLevel="0" max="12534" min="12531" style="55" width="12.71"/>
    <col collapsed="false" customWidth="true" hidden="false" outlineLevel="0" max="12538" min="12535" style="55" width="15.71"/>
    <col collapsed="false" customWidth="true" hidden="false" outlineLevel="0" max="12539" min="12539" style="55" width="22.86"/>
    <col collapsed="false" customWidth="true" hidden="false" outlineLevel="0" max="12540" min="12540" style="55" width="20.71"/>
    <col collapsed="false" customWidth="true" hidden="false" outlineLevel="0" max="12541" min="12541" style="55" width="16.71"/>
    <col collapsed="false" customWidth="false" hidden="false" outlineLevel="0" max="12781" min="12542" style="55" width="10.71"/>
    <col collapsed="false" customWidth="true" hidden="false" outlineLevel="0" max="12786" min="12782" style="55" width="15.71"/>
    <col collapsed="false" customWidth="true" hidden="false" outlineLevel="0" max="12790" min="12787" style="55" width="12.71"/>
    <col collapsed="false" customWidth="true" hidden="false" outlineLevel="0" max="12794" min="12791" style="55" width="15.71"/>
    <col collapsed="false" customWidth="true" hidden="false" outlineLevel="0" max="12795" min="12795" style="55" width="22.86"/>
    <col collapsed="false" customWidth="true" hidden="false" outlineLevel="0" max="12796" min="12796" style="55" width="20.71"/>
    <col collapsed="false" customWidth="true" hidden="false" outlineLevel="0" max="12797" min="12797" style="55" width="16.71"/>
    <col collapsed="false" customWidth="false" hidden="false" outlineLevel="0" max="13037" min="12798" style="55" width="10.71"/>
    <col collapsed="false" customWidth="true" hidden="false" outlineLevel="0" max="13042" min="13038" style="55" width="15.71"/>
    <col collapsed="false" customWidth="true" hidden="false" outlineLevel="0" max="13046" min="13043" style="55" width="12.71"/>
    <col collapsed="false" customWidth="true" hidden="false" outlineLevel="0" max="13050" min="13047" style="55" width="15.71"/>
    <col collapsed="false" customWidth="true" hidden="false" outlineLevel="0" max="13051" min="13051" style="55" width="22.86"/>
    <col collapsed="false" customWidth="true" hidden="false" outlineLevel="0" max="13052" min="13052" style="55" width="20.71"/>
    <col collapsed="false" customWidth="true" hidden="false" outlineLevel="0" max="13053" min="13053" style="55" width="16.71"/>
    <col collapsed="false" customWidth="false" hidden="false" outlineLevel="0" max="13293" min="13054" style="55" width="10.71"/>
    <col collapsed="false" customWidth="true" hidden="false" outlineLevel="0" max="13298" min="13294" style="55" width="15.71"/>
    <col collapsed="false" customWidth="true" hidden="false" outlineLevel="0" max="13302" min="13299" style="55" width="12.71"/>
    <col collapsed="false" customWidth="true" hidden="false" outlineLevel="0" max="13306" min="13303" style="55" width="15.71"/>
    <col collapsed="false" customWidth="true" hidden="false" outlineLevel="0" max="13307" min="13307" style="55" width="22.86"/>
    <col collapsed="false" customWidth="true" hidden="false" outlineLevel="0" max="13308" min="13308" style="55" width="20.71"/>
    <col collapsed="false" customWidth="true" hidden="false" outlineLevel="0" max="13309" min="13309" style="55" width="16.71"/>
    <col collapsed="false" customWidth="false" hidden="false" outlineLevel="0" max="13549" min="13310" style="55" width="10.71"/>
    <col collapsed="false" customWidth="true" hidden="false" outlineLevel="0" max="13554" min="13550" style="55" width="15.71"/>
    <col collapsed="false" customWidth="true" hidden="false" outlineLevel="0" max="13558" min="13555" style="55" width="12.71"/>
    <col collapsed="false" customWidth="true" hidden="false" outlineLevel="0" max="13562" min="13559" style="55" width="15.71"/>
    <col collapsed="false" customWidth="true" hidden="false" outlineLevel="0" max="13563" min="13563" style="55" width="22.86"/>
    <col collapsed="false" customWidth="true" hidden="false" outlineLevel="0" max="13564" min="13564" style="55" width="20.71"/>
    <col collapsed="false" customWidth="true" hidden="false" outlineLevel="0" max="13565" min="13565" style="55" width="16.71"/>
    <col collapsed="false" customWidth="false" hidden="false" outlineLevel="0" max="13805" min="13566" style="55" width="10.71"/>
    <col collapsed="false" customWidth="true" hidden="false" outlineLevel="0" max="13810" min="13806" style="55" width="15.71"/>
    <col collapsed="false" customWidth="true" hidden="false" outlineLevel="0" max="13814" min="13811" style="55" width="12.71"/>
    <col collapsed="false" customWidth="true" hidden="false" outlineLevel="0" max="13818" min="13815" style="55" width="15.71"/>
    <col collapsed="false" customWidth="true" hidden="false" outlineLevel="0" max="13819" min="13819" style="55" width="22.86"/>
    <col collapsed="false" customWidth="true" hidden="false" outlineLevel="0" max="13820" min="13820" style="55" width="20.71"/>
    <col collapsed="false" customWidth="true" hidden="false" outlineLevel="0" max="13821" min="13821" style="55" width="16.71"/>
    <col collapsed="false" customWidth="false" hidden="false" outlineLevel="0" max="14061" min="13822" style="55" width="10.71"/>
    <col collapsed="false" customWidth="true" hidden="false" outlineLevel="0" max="14066" min="14062" style="55" width="15.71"/>
    <col collapsed="false" customWidth="true" hidden="false" outlineLevel="0" max="14070" min="14067" style="55" width="12.71"/>
    <col collapsed="false" customWidth="true" hidden="false" outlineLevel="0" max="14074" min="14071" style="55" width="15.71"/>
    <col collapsed="false" customWidth="true" hidden="false" outlineLevel="0" max="14075" min="14075" style="55" width="22.86"/>
    <col collapsed="false" customWidth="true" hidden="false" outlineLevel="0" max="14076" min="14076" style="55" width="20.71"/>
    <col collapsed="false" customWidth="true" hidden="false" outlineLevel="0" max="14077" min="14077" style="55" width="16.71"/>
    <col collapsed="false" customWidth="false" hidden="false" outlineLevel="0" max="14317" min="14078" style="55" width="10.71"/>
    <col collapsed="false" customWidth="true" hidden="false" outlineLevel="0" max="14322" min="14318" style="55" width="15.71"/>
    <col collapsed="false" customWidth="true" hidden="false" outlineLevel="0" max="14326" min="14323" style="55" width="12.71"/>
    <col collapsed="false" customWidth="true" hidden="false" outlineLevel="0" max="14330" min="14327" style="55" width="15.71"/>
    <col collapsed="false" customWidth="true" hidden="false" outlineLevel="0" max="14331" min="14331" style="55" width="22.86"/>
    <col collapsed="false" customWidth="true" hidden="false" outlineLevel="0" max="14332" min="14332" style="55" width="20.71"/>
    <col collapsed="false" customWidth="true" hidden="false" outlineLevel="0" max="14333" min="14333" style="55" width="16.71"/>
    <col collapsed="false" customWidth="false" hidden="false" outlineLevel="0" max="14573" min="14334" style="55" width="10.71"/>
    <col collapsed="false" customWidth="true" hidden="false" outlineLevel="0" max="14578" min="14574" style="55" width="15.71"/>
    <col collapsed="false" customWidth="true" hidden="false" outlineLevel="0" max="14582" min="14579" style="55" width="12.71"/>
    <col collapsed="false" customWidth="true" hidden="false" outlineLevel="0" max="14586" min="14583" style="55" width="15.71"/>
    <col collapsed="false" customWidth="true" hidden="false" outlineLevel="0" max="14587" min="14587" style="55" width="22.86"/>
    <col collapsed="false" customWidth="true" hidden="false" outlineLevel="0" max="14588" min="14588" style="55" width="20.71"/>
    <col collapsed="false" customWidth="true" hidden="false" outlineLevel="0" max="14589" min="14589" style="55" width="16.71"/>
    <col collapsed="false" customWidth="false" hidden="false" outlineLevel="0" max="14829" min="14590" style="55" width="10.71"/>
    <col collapsed="false" customWidth="true" hidden="false" outlineLevel="0" max="14834" min="14830" style="55" width="15.71"/>
    <col collapsed="false" customWidth="true" hidden="false" outlineLevel="0" max="14838" min="14835" style="55" width="12.71"/>
    <col collapsed="false" customWidth="true" hidden="false" outlineLevel="0" max="14842" min="14839" style="55" width="15.71"/>
    <col collapsed="false" customWidth="true" hidden="false" outlineLevel="0" max="14843" min="14843" style="55" width="22.86"/>
    <col collapsed="false" customWidth="true" hidden="false" outlineLevel="0" max="14844" min="14844" style="55" width="20.71"/>
    <col collapsed="false" customWidth="true" hidden="false" outlineLevel="0" max="14845" min="14845" style="55" width="16.71"/>
    <col collapsed="false" customWidth="false" hidden="false" outlineLevel="0" max="15085" min="14846" style="55" width="10.71"/>
    <col collapsed="false" customWidth="true" hidden="false" outlineLevel="0" max="15090" min="15086" style="55" width="15.71"/>
    <col collapsed="false" customWidth="true" hidden="false" outlineLevel="0" max="15094" min="15091" style="55" width="12.71"/>
    <col collapsed="false" customWidth="true" hidden="false" outlineLevel="0" max="15098" min="15095" style="55" width="15.71"/>
    <col collapsed="false" customWidth="true" hidden="false" outlineLevel="0" max="15099" min="15099" style="55" width="22.86"/>
    <col collapsed="false" customWidth="true" hidden="false" outlineLevel="0" max="15100" min="15100" style="55" width="20.71"/>
    <col collapsed="false" customWidth="true" hidden="false" outlineLevel="0" max="15101" min="15101" style="55" width="16.71"/>
    <col collapsed="false" customWidth="false" hidden="false" outlineLevel="0" max="15341" min="15102" style="55" width="10.71"/>
    <col collapsed="false" customWidth="true" hidden="false" outlineLevel="0" max="15346" min="15342" style="55" width="15.71"/>
    <col collapsed="false" customWidth="true" hidden="false" outlineLevel="0" max="15350" min="15347" style="55" width="12.71"/>
    <col collapsed="false" customWidth="true" hidden="false" outlineLevel="0" max="15354" min="15351" style="55" width="15.71"/>
    <col collapsed="false" customWidth="true" hidden="false" outlineLevel="0" max="15355" min="15355" style="55" width="22.86"/>
    <col collapsed="false" customWidth="true" hidden="false" outlineLevel="0" max="15356" min="15356" style="55" width="20.71"/>
    <col collapsed="false" customWidth="true" hidden="false" outlineLevel="0" max="15357" min="15357" style="55" width="16.71"/>
    <col collapsed="false" customWidth="false" hidden="false" outlineLevel="0" max="15597" min="15358" style="55" width="10.71"/>
    <col collapsed="false" customWidth="true" hidden="false" outlineLevel="0" max="15602" min="15598" style="55" width="15.71"/>
    <col collapsed="false" customWidth="true" hidden="false" outlineLevel="0" max="15606" min="15603" style="55" width="12.71"/>
    <col collapsed="false" customWidth="true" hidden="false" outlineLevel="0" max="15610" min="15607" style="55" width="15.71"/>
    <col collapsed="false" customWidth="true" hidden="false" outlineLevel="0" max="15611" min="15611" style="55" width="22.86"/>
    <col collapsed="false" customWidth="true" hidden="false" outlineLevel="0" max="15612" min="15612" style="55" width="20.71"/>
    <col collapsed="false" customWidth="true" hidden="false" outlineLevel="0" max="15613" min="15613" style="55" width="16.71"/>
    <col collapsed="false" customWidth="false" hidden="false" outlineLevel="0" max="15853" min="15614" style="55" width="10.71"/>
    <col collapsed="false" customWidth="true" hidden="false" outlineLevel="0" max="15858" min="15854" style="55" width="15.71"/>
    <col collapsed="false" customWidth="true" hidden="false" outlineLevel="0" max="15862" min="15859" style="55" width="12.71"/>
    <col collapsed="false" customWidth="true" hidden="false" outlineLevel="0" max="15866" min="15863" style="55" width="15.71"/>
    <col collapsed="false" customWidth="true" hidden="false" outlineLevel="0" max="15867" min="15867" style="55" width="22.86"/>
    <col collapsed="false" customWidth="true" hidden="false" outlineLevel="0" max="15868" min="15868" style="55" width="20.71"/>
    <col collapsed="false" customWidth="true" hidden="false" outlineLevel="0" max="15869" min="15869" style="55" width="16.71"/>
    <col collapsed="false" customWidth="false" hidden="false" outlineLevel="0" max="16109" min="15870" style="55" width="10.71"/>
    <col collapsed="false" customWidth="true" hidden="false" outlineLevel="0" max="16114" min="16110" style="55" width="15.71"/>
    <col collapsed="false" customWidth="true" hidden="false" outlineLevel="0" max="16118" min="16115" style="55" width="12.71"/>
    <col collapsed="false" customWidth="true" hidden="false" outlineLevel="0" max="16122" min="16119" style="55" width="15.71"/>
    <col collapsed="false" customWidth="true" hidden="false" outlineLevel="0" max="16123" min="16123" style="55" width="22.86"/>
    <col collapsed="false" customWidth="true" hidden="false" outlineLevel="0" max="16124" min="16124" style="55" width="20.71"/>
    <col collapsed="false" customWidth="true" hidden="false" outlineLevel="0" max="16125" min="16125" style="55" width="16.71"/>
    <col collapsed="false" customWidth="false" hidden="false" outlineLevel="0" max="16384" min="16126" style="55"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44" t="str">
        <f aca="false">'2. паспорт  ТП'!A4:S4</f>
        <v>Год раскрытия информации: 2025 год</v>
      </c>
      <c r="B6" s="44"/>
      <c r="C6" s="44"/>
      <c r="D6" s="44"/>
      <c r="E6" s="44"/>
      <c r="F6" s="44"/>
      <c r="G6" s="44"/>
      <c r="H6" s="44"/>
      <c r="I6" s="44"/>
      <c r="J6" s="44"/>
      <c r="K6" s="44"/>
      <c r="L6" s="44"/>
      <c r="M6" s="44"/>
      <c r="N6" s="44"/>
      <c r="O6" s="44"/>
      <c r="P6" s="44"/>
      <c r="Q6" s="44"/>
      <c r="R6" s="44"/>
      <c r="S6" s="44"/>
      <c r="T6" s="44"/>
    </row>
    <row r="7" s="3" customFormat="true" ht="15.75" hidden="false" customHeight="false" outlineLevel="0" collapsed="false">
      <c r="A7" s="7"/>
      <c r="H7" s="5"/>
    </row>
    <row r="8" s="3" customFormat="true" ht="18.75" hidden="false" customHeight="false" outlineLevel="0" collapsed="false">
      <c r="A8" s="12" t="s">
        <v>4</v>
      </c>
      <c r="B8" s="12"/>
      <c r="C8" s="12"/>
      <c r="D8" s="12"/>
      <c r="E8" s="12"/>
      <c r="F8" s="12"/>
      <c r="G8" s="12"/>
      <c r="H8" s="12"/>
      <c r="I8" s="12"/>
      <c r="J8" s="12"/>
      <c r="K8" s="12"/>
      <c r="L8" s="12"/>
      <c r="M8" s="12"/>
      <c r="N8" s="12"/>
      <c r="O8" s="12"/>
      <c r="P8" s="12"/>
      <c r="Q8" s="12"/>
      <c r="R8" s="12"/>
      <c r="S8" s="12"/>
      <c r="T8" s="12"/>
    </row>
    <row r="9" s="3" customFormat="true" ht="18.75" hidden="false" customHeight="false" outlineLevel="0" collapsed="false">
      <c r="A9" s="12"/>
      <c r="B9" s="12"/>
      <c r="C9" s="12"/>
      <c r="D9" s="12"/>
      <c r="E9" s="12"/>
      <c r="F9" s="12"/>
      <c r="G9" s="12"/>
      <c r="H9" s="12"/>
      <c r="I9" s="12"/>
      <c r="J9" s="12"/>
      <c r="K9" s="12"/>
      <c r="L9" s="12"/>
      <c r="M9" s="12"/>
      <c r="N9" s="12"/>
      <c r="O9" s="12"/>
      <c r="P9" s="12"/>
      <c r="Q9" s="12"/>
      <c r="R9" s="12"/>
      <c r="S9" s="12"/>
      <c r="T9" s="12"/>
    </row>
    <row r="10" s="3" customFormat="true" ht="18.75" hidden="false" customHeight="true" outlineLevel="0" collapsed="false">
      <c r="A10" s="12" t="str">
        <f aca="false">'1. паспорт местоположение'!A9:C9</f>
        <v>Акционерное общество "Южные электрические сети Камчатки"</v>
      </c>
      <c r="B10" s="12"/>
      <c r="C10" s="12"/>
      <c r="D10" s="12"/>
      <c r="E10" s="12"/>
      <c r="F10" s="12"/>
      <c r="G10" s="12"/>
      <c r="H10" s="12"/>
      <c r="I10" s="12"/>
      <c r="J10" s="12"/>
      <c r="K10" s="12"/>
      <c r="L10" s="12"/>
      <c r="M10" s="12"/>
      <c r="N10" s="12"/>
      <c r="O10" s="12"/>
      <c r="P10" s="12"/>
      <c r="Q10" s="12"/>
      <c r="R10" s="12"/>
      <c r="S10" s="12"/>
      <c r="T10" s="12"/>
    </row>
    <row r="11" s="3" customFormat="true" ht="18.75" hidden="false" customHeight="true" outlineLevel="0" collapsed="false">
      <c r="A11" s="46" t="s">
        <v>6</v>
      </c>
      <c r="B11" s="46"/>
      <c r="C11" s="46"/>
      <c r="D11" s="46"/>
      <c r="E11" s="46"/>
      <c r="F11" s="46"/>
      <c r="G11" s="46"/>
      <c r="H11" s="46"/>
      <c r="I11" s="46"/>
      <c r="J11" s="46"/>
      <c r="K11" s="46"/>
      <c r="L11" s="46"/>
      <c r="M11" s="46"/>
      <c r="N11" s="46"/>
      <c r="O11" s="46"/>
      <c r="P11" s="46"/>
      <c r="Q11" s="46"/>
      <c r="R11" s="46"/>
      <c r="S11" s="46"/>
      <c r="T11" s="46"/>
    </row>
    <row r="12" s="3" customFormat="true" ht="18.75" hidden="false" customHeight="false" outlineLevel="0" collapsed="false">
      <c r="A12" s="12"/>
      <c r="B12" s="12"/>
      <c r="C12" s="12"/>
      <c r="D12" s="12"/>
      <c r="E12" s="12"/>
      <c r="F12" s="12"/>
      <c r="G12" s="12"/>
      <c r="H12" s="12"/>
      <c r="I12" s="12"/>
      <c r="J12" s="12"/>
      <c r="K12" s="12"/>
      <c r="L12" s="12"/>
      <c r="M12" s="12"/>
      <c r="N12" s="12"/>
      <c r="O12" s="12"/>
      <c r="P12" s="12"/>
      <c r="Q12" s="12"/>
      <c r="R12" s="12"/>
      <c r="S12" s="12"/>
      <c r="T12" s="12"/>
    </row>
    <row r="13" s="3" customFormat="true" ht="18.75" hidden="false" customHeight="true" outlineLevel="0" collapsed="false">
      <c r="A13" s="12" t="str">
        <f aca="false">'1. паспорт местоположение'!A12:C12</f>
        <v>К_525-ЗИС-1</v>
      </c>
      <c r="B13" s="12"/>
      <c r="C13" s="12"/>
      <c r="D13" s="12"/>
      <c r="E13" s="12"/>
      <c r="F13" s="12"/>
      <c r="G13" s="12"/>
      <c r="H13" s="12"/>
      <c r="I13" s="12"/>
      <c r="J13" s="12"/>
      <c r="K13" s="12"/>
      <c r="L13" s="12"/>
      <c r="M13" s="12"/>
      <c r="N13" s="12"/>
      <c r="O13" s="12"/>
      <c r="P13" s="12"/>
      <c r="Q13" s="12"/>
      <c r="R13" s="12"/>
      <c r="S13" s="12"/>
      <c r="T13" s="12"/>
    </row>
    <row r="14" s="3" customFormat="true" ht="18.75" hidden="false" customHeight="true" outlineLevel="0" collapsed="false">
      <c r="A14" s="46" t="s">
        <v>8</v>
      </c>
      <c r="B14" s="46"/>
      <c r="C14" s="46"/>
      <c r="D14" s="46"/>
      <c r="E14" s="46"/>
      <c r="F14" s="46"/>
      <c r="G14" s="46"/>
      <c r="H14" s="46"/>
      <c r="I14" s="46"/>
      <c r="J14" s="46"/>
      <c r="K14" s="46"/>
      <c r="L14" s="46"/>
      <c r="M14" s="46"/>
      <c r="N14" s="46"/>
      <c r="O14" s="46"/>
      <c r="P14" s="46"/>
      <c r="Q14" s="46"/>
      <c r="R14" s="46"/>
      <c r="S14" s="46"/>
      <c r="T14" s="46"/>
    </row>
    <row r="15" s="21" customFormat="true" ht="15.75" hidden="false" customHeight="true" outlineLevel="0" collapsed="false">
      <c r="A15" s="20"/>
      <c r="B15" s="20"/>
      <c r="C15" s="20"/>
      <c r="D15" s="20"/>
      <c r="E15" s="20"/>
      <c r="F15" s="20"/>
      <c r="G15" s="20"/>
      <c r="H15" s="20"/>
      <c r="I15" s="20"/>
      <c r="J15" s="20"/>
      <c r="K15" s="20"/>
      <c r="L15" s="20"/>
      <c r="M15" s="20"/>
      <c r="N15" s="20"/>
      <c r="O15" s="20"/>
      <c r="P15" s="20"/>
      <c r="Q15" s="20"/>
      <c r="R15" s="20"/>
      <c r="S15" s="20"/>
      <c r="T15" s="20"/>
    </row>
    <row r="16" s="22" customFormat="true" ht="54" hidden="false" customHeight="true" outlineLevel="0" collapsed="false">
      <c r="A16" s="19" t="str">
        <f aca="false">'1. паспорт местоположение'!A15:C15</f>
        <v>Строительство подпорной стены на базовом складе ГСМ ДЭС-8 с. Тиличики с дренажом грунтовых вод протяженностью 50 м</v>
      </c>
      <c r="B16" s="19"/>
      <c r="C16" s="19"/>
      <c r="D16" s="19"/>
      <c r="E16" s="19"/>
      <c r="F16" s="19"/>
      <c r="G16" s="19"/>
      <c r="H16" s="19"/>
      <c r="I16" s="19"/>
      <c r="J16" s="19"/>
      <c r="K16" s="19"/>
      <c r="L16" s="19"/>
      <c r="M16" s="19"/>
      <c r="N16" s="19"/>
      <c r="O16" s="19"/>
      <c r="P16" s="19"/>
      <c r="Q16" s="19"/>
      <c r="R16" s="19"/>
      <c r="S16" s="19"/>
      <c r="T16" s="19"/>
    </row>
    <row r="17" s="22" customFormat="true" ht="15" hidden="false" customHeight="true" outlineLevel="0" collapsed="false">
      <c r="A17" s="46" t="s">
        <v>10</v>
      </c>
      <c r="B17" s="46"/>
      <c r="C17" s="46"/>
      <c r="D17" s="46"/>
      <c r="E17" s="46"/>
      <c r="F17" s="46"/>
      <c r="G17" s="46"/>
      <c r="H17" s="46"/>
      <c r="I17" s="46"/>
      <c r="J17" s="46"/>
      <c r="K17" s="46"/>
      <c r="L17" s="46"/>
      <c r="M17" s="46"/>
      <c r="N17" s="46"/>
      <c r="O17" s="46"/>
      <c r="P17" s="46"/>
      <c r="Q17" s="46"/>
      <c r="R17" s="46"/>
      <c r="S17" s="46"/>
      <c r="T17" s="46"/>
    </row>
    <row r="18" s="22"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22" customFormat="true" ht="15" hidden="false" customHeight="true" outlineLevel="0" collapsed="false">
      <c r="A19" s="56" t="s">
        <v>92</v>
      </c>
      <c r="B19" s="56"/>
      <c r="C19" s="56"/>
      <c r="D19" s="56"/>
      <c r="E19" s="56"/>
      <c r="F19" s="56"/>
      <c r="G19" s="56"/>
      <c r="H19" s="56"/>
      <c r="I19" s="56"/>
      <c r="J19" s="56"/>
      <c r="K19" s="56"/>
      <c r="L19" s="56"/>
      <c r="M19" s="56"/>
      <c r="N19" s="56"/>
      <c r="O19" s="56"/>
      <c r="P19" s="56"/>
      <c r="Q19" s="56"/>
      <c r="R19" s="56"/>
      <c r="S19" s="56"/>
      <c r="T19" s="56"/>
    </row>
    <row r="20" s="58" customFormat="true" ht="21" hidden="false" customHeight="true" outlineLevel="0" collapsed="false">
      <c r="A20" s="57"/>
      <c r="B20" s="57"/>
      <c r="C20" s="57"/>
      <c r="D20" s="57"/>
      <c r="E20" s="57"/>
      <c r="F20" s="57"/>
      <c r="G20" s="57"/>
      <c r="H20" s="57"/>
      <c r="I20" s="57"/>
      <c r="J20" s="57"/>
      <c r="K20" s="57"/>
      <c r="L20" s="57"/>
      <c r="M20" s="57"/>
      <c r="N20" s="57"/>
      <c r="O20" s="57"/>
      <c r="P20" s="57"/>
      <c r="Q20" s="57"/>
      <c r="R20" s="57"/>
      <c r="S20" s="57"/>
      <c r="T20" s="57"/>
    </row>
    <row r="21" customFormat="false" ht="46.5" hidden="false" customHeight="true" outlineLevel="0" collapsed="false">
      <c r="A21" s="59" t="s">
        <v>12</v>
      </c>
      <c r="B21" s="60" t="s">
        <v>93</v>
      </c>
      <c r="C21" s="60"/>
      <c r="D21" s="60" t="s">
        <v>94</v>
      </c>
      <c r="E21" s="60" t="s">
        <v>95</v>
      </c>
      <c r="F21" s="60"/>
      <c r="G21" s="60" t="s">
        <v>96</v>
      </c>
      <c r="H21" s="60"/>
      <c r="I21" s="60" t="s">
        <v>97</v>
      </c>
      <c r="J21" s="60"/>
      <c r="K21" s="60" t="s">
        <v>98</v>
      </c>
      <c r="L21" s="60" t="s">
        <v>99</v>
      </c>
      <c r="M21" s="60"/>
      <c r="N21" s="60" t="s">
        <v>100</v>
      </c>
      <c r="O21" s="60"/>
      <c r="P21" s="60" t="s">
        <v>101</v>
      </c>
      <c r="Q21" s="61" t="s">
        <v>102</v>
      </c>
      <c r="R21" s="61"/>
      <c r="S21" s="62" t="s">
        <v>103</v>
      </c>
      <c r="T21" s="62"/>
    </row>
    <row r="22" customFormat="false" ht="204.75" hidden="false" customHeight="true" outlineLevel="0" collapsed="false">
      <c r="A22" s="59"/>
      <c r="B22" s="60"/>
      <c r="C22" s="60"/>
      <c r="D22" s="60"/>
      <c r="E22" s="60"/>
      <c r="F22" s="60"/>
      <c r="G22" s="60"/>
      <c r="H22" s="60"/>
      <c r="I22" s="60"/>
      <c r="J22" s="60"/>
      <c r="K22" s="60"/>
      <c r="L22" s="60"/>
      <c r="M22" s="60"/>
      <c r="N22" s="60"/>
      <c r="O22" s="60"/>
      <c r="P22" s="60"/>
      <c r="Q22" s="61" t="s">
        <v>104</v>
      </c>
      <c r="R22" s="61" t="s">
        <v>105</v>
      </c>
      <c r="S22" s="61" t="s">
        <v>106</v>
      </c>
      <c r="T22" s="61" t="s">
        <v>107</v>
      </c>
    </row>
    <row r="23" customFormat="false" ht="51.75" hidden="false" customHeight="true" outlineLevel="0" collapsed="false">
      <c r="A23" s="59"/>
      <c r="B23" s="60" t="s">
        <v>108</v>
      </c>
      <c r="C23" s="60" t="s">
        <v>109</v>
      </c>
      <c r="D23" s="60"/>
      <c r="E23" s="60" t="s">
        <v>108</v>
      </c>
      <c r="F23" s="60" t="s">
        <v>109</v>
      </c>
      <c r="G23" s="60" t="s">
        <v>108</v>
      </c>
      <c r="H23" s="60" t="s">
        <v>109</v>
      </c>
      <c r="I23" s="60" t="s">
        <v>108</v>
      </c>
      <c r="J23" s="60" t="s">
        <v>109</v>
      </c>
      <c r="K23" s="60" t="s">
        <v>108</v>
      </c>
      <c r="L23" s="60" t="s">
        <v>108</v>
      </c>
      <c r="M23" s="60" t="s">
        <v>109</v>
      </c>
      <c r="N23" s="60" t="s">
        <v>108</v>
      </c>
      <c r="O23" s="60" t="s">
        <v>109</v>
      </c>
      <c r="P23" s="63" t="s">
        <v>108</v>
      </c>
      <c r="Q23" s="61" t="s">
        <v>108</v>
      </c>
      <c r="R23" s="61" t="s">
        <v>108</v>
      </c>
      <c r="S23" s="61" t="s">
        <v>108</v>
      </c>
      <c r="T23" s="61" t="s">
        <v>108</v>
      </c>
    </row>
    <row r="24" customFormat="false" ht="15.75" hidden="false" customHeight="false" outlineLevel="0" collapsed="false">
      <c r="A24" s="64" t="n">
        <v>1</v>
      </c>
      <c r="B24" s="64" t="n">
        <v>2</v>
      </c>
      <c r="C24" s="64" t="n">
        <v>3</v>
      </c>
      <c r="D24" s="64" t="n">
        <v>4</v>
      </c>
      <c r="E24" s="64" t="n">
        <v>5</v>
      </c>
      <c r="F24" s="64" t="n">
        <v>6</v>
      </c>
      <c r="G24" s="64" t="n">
        <v>7</v>
      </c>
      <c r="H24" s="64" t="n">
        <v>8</v>
      </c>
      <c r="I24" s="64" t="n">
        <v>9</v>
      </c>
      <c r="J24" s="64" t="n">
        <v>10</v>
      </c>
      <c r="K24" s="64" t="n">
        <v>11</v>
      </c>
      <c r="L24" s="64" t="n">
        <v>12</v>
      </c>
      <c r="M24" s="64" t="n">
        <v>13</v>
      </c>
      <c r="N24" s="64" t="n">
        <v>14</v>
      </c>
      <c r="O24" s="64" t="n">
        <v>15</v>
      </c>
      <c r="P24" s="64" t="n">
        <v>16</v>
      </c>
      <c r="Q24" s="64" t="n">
        <v>17</v>
      </c>
      <c r="R24" s="64" t="n">
        <v>18</v>
      </c>
      <c r="S24" s="64" t="n">
        <v>19</v>
      </c>
      <c r="T24" s="64" t="n">
        <v>20</v>
      </c>
    </row>
    <row r="25" s="58" customFormat="true" ht="15.75" hidden="false" customHeight="false" outlineLevel="0" collapsed="false">
      <c r="A25" s="65" t="s">
        <v>23</v>
      </c>
      <c r="B25" s="65" t="s">
        <v>23</v>
      </c>
      <c r="C25" s="65" t="s">
        <v>23</v>
      </c>
      <c r="D25" s="65" t="s">
        <v>23</v>
      </c>
      <c r="E25" s="65" t="s">
        <v>23</v>
      </c>
      <c r="F25" s="65" t="s">
        <v>23</v>
      </c>
      <c r="G25" s="65" t="s">
        <v>23</v>
      </c>
      <c r="H25" s="65" t="s">
        <v>23</v>
      </c>
      <c r="I25" s="65" t="s">
        <v>23</v>
      </c>
      <c r="J25" s="65" t="s">
        <v>23</v>
      </c>
      <c r="K25" s="65" t="s">
        <v>23</v>
      </c>
      <c r="L25" s="65" t="s">
        <v>23</v>
      </c>
      <c r="M25" s="65" t="s">
        <v>23</v>
      </c>
      <c r="N25" s="65" t="s">
        <v>23</v>
      </c>
      <c r="O25" s="65" t="s">
        <v>23</v>
      </c>
      <c r="P25" s="65" t="s">
        <v>23</v>
      </c>
      <c r="Q25" s="65" t="s">
        <v>23</v>
      </c>
      <c r="R25" s="65" t="s">
        <v>23</v>
      </c>
      <c r="S25" s="65" t="s">
        <v>23</v>
      </c>
      <c r="T25" s="65" t="s">
        <v>23</v>
      </c>
    </row>
    <row r="26" s="66" customFormat="true" ht="12.75" hidden="false" customHeight="false" outlineLevel="0" collapsed="false">
      <c r="B26" s="67"/>
      <c r="C26" s="67"/>
      <c r="K26" s="67"/>
    </row>
    <row r="27" s="66" customFormat="true" ht="15.75" hidden="false" customHeight="false" outlineLevel="0" collapsed="false">
      <c r="B27" s="68" t="s">
        <v>110</v>
      </c>
      <c r="C27" s="68"/>
      <c r="D27" s="68"/>
      <c r="E27" s="68"/>
      <c r="F27" s="68"/>
      <c r="G27" s="68"/>
      <c r="H27" s="68"/>
      <c r="I27" s="68"/>
      <c r="J27" s="68"/>
      <c r="K27" s="68"/>
      <c r="L27" s="68"/>
      <c r="M27" s="68"/>
      <c r="N27" s="68"/>
      <c r="O27" s="68"/>
      <c r="P27" s="68"/>
      <c r="Q27" s="68"/>
      <c r="R27" s="68"/>
    </row>
    <row r="28" customFormat="false" ht="15.75" hidden="false" customHeight="false" outlineLevel="0" collapsed="false">
      <c r="B28" s="69" t="s">
        <v>111</v>
      </c>
      <c r="C28" s="69"/>
      <c r="D28" s="69"/>
      <c r="E28" s="69"/>
      <c r="F28" s="69"/>
      <c r="G28" s="69"/>
      <c r="H28" s="69"/>
      <c r="I28" s="69"/>
      <c r="J28" s="69"/>
      <c r="K28" s="69"/>
      <c r="L28" s="69"/>
      <c r="M28" s="69"/>
      <c r="N28" s="69"/>
      <c r="O28" s="69"/>
      <c r="P28" s="69"/>
      <c r="Q28" s="69"/>
      <c r="R28" s="69"/>
    </row>
    <row r="29" customFormat="false" ht="15.75" hidden="false" customHeight="false" outlineLevel="0" collapsed="false">
      <c r="B29" s="68"/>
      <c r="C29" s="68"/>
      <c r="D29" s="68"/>
      <c r="E29" s="68"/>
      <c r="F29" s="68"/>
      <c r="G29" s="68"/>
      <c r="H29" s="68"/>
      <c r="I29" s="68"/>
      <c r="J29" s="68"/>
      <c r="K29" s="68"/>
      <c r="L29" s="68"/>
      <c r="M29" s="68"/>
      <c r="N29" s="68"/>
      <c r="O29" s="68"/>
      <c r="P29" s="68"/>
      <c r="Q29" s="68"/>
      <c r="R29" s="68"/>
      <c r="S29" s="68"/>
      <c r="T29" s="68"/>
      <c r="U29" s="68"/>
      <c r="V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row>
    <row r="30" customFormat="false" ht="15.75" hidden="false" customHeight="false" outlineLevel="0" collapsed="false">
      <c r="B30" s="70" t="s">
        <v>112</v>
      </c>
      <c r="C30" s="70"/>
      <c r="D30" s="70"/>
      <c r="E30" s="70"/>
      <c r="F30" s="71"/>
      <c r="G30" s="71"/>
      <c r="H30" s="70"/>
      <c r="I30" s="70"/>
      <c r="J30" s="70"/>
      <c r="K30" s="70"/>
      <c r="L30" s="70"/>
      <c r="M30" s="70"/>
      <c r="N30" s="70"/>
      <c r="O30" s="70"/>
      <c r="P30" s="70"/>
      <c r="Q30" s="70"/>
      <c r="R30" s="70"/>
      <c r="S30" s="72"/>
      <c r="T30" s="72"/>
      <c r="U30" s="72"/>
      <c r="V30" s="72"/>
      <c r="AN30" s="72"/>
      <c r="AO30" s="72"/>
      <c r="AP30" s="72"/>
      <c r="AQ30" s="72"/>
      <c r="AR30" s="72"/>
      <c r="AS30" s="72"/>
      <c r="AT30" s="72"/>
      <c r="AU30" s="72"/>
      <c r="AV30" s="72"/>
      <c r="AW30" s="72"/>
      <c r="AX30" s="72"/>
      <c r="AY30" s="72"/>
      <c r="AZ30" s="72"/>
      <c r="BA30" s="72"/>
      <c r="BB30" s="72"/>
      <c r="BC30" s="72"/>
      <c r="BD30" s="72"/>
      <c r="BE30" s="72"/>
      <c r="BF30" s="72"/>
      <c r="BG30" s="72"/>
      <c r="BH30" s="72"/>
      <c r="BI30" s="72"/>
      <c r="BJ30" s="72"/>
      <c r="BK30" s="72"/>
      <c r="BL30" s="72"/>
      <c r="BM30" s="72"/>
      <c r="BN30" s="72"/>
      <c r="BO30" s="72"/>
      <c r="BP30" s="72"/>
      <c r="BQ30" s="72"/>
      <c r="BR30" s="72"/>
      <c r="BS30" s="72"/>
      <c r="BT30" s="72"/>
      <c r="BU30" s="72"/>
      <c r="BV30" s="72"/>
      <c r="BW30" s="72"/>
      <c r="BX30" s="72"/>
      <c r="BY30" s="72"/>
      <c r="BZ30" s="72"/>
      <c r="CA30" s="72"/>
      <c r="CB30" s="72"/>
      <c r="CC30" s="72"/>
      <c r="CD30" s="72"/>
      <c r="CE30" s="72"/>
      <c r="CF30" s="72"/>
      <c r="CG30" s="72"/>
      <c r="CH30" s="72"/>
      <c r="CI30" s="72"/>
      <c r="CJ30" s="72"/>
      <c r="CK30" s="72"/>
      <c r="CL30" s="72"/>
      <c r="CM30" s="72"/>
      <c r="CN30" s="72"/>
      <c r="CO30" s="72"/>
      <c r="CP30" s="72"/>
      <c r="CQ30" s="72"/>
      <c r="CR30" s="72"/>
      <c r="CS30" s="72"/>
      <c r="CT30" s="72"/>
      <c r="CU30" s="72"/>
      <c r="CV30" s="72"/>
      <c r="CW30" s="72"/>
      <c r="CX30" s="72"/>
      <c r="CY30" s="72"/>
      <c r="CZ30" s="72"/>
      <c r="DA30" s="72"/>
      <c r="DB30" s="72"/>
      <c r="DC30" s="72"/>
      <c r="DD30" s="72"/>
      <c r="DE30" s="72"/>
      <c r="DF30" s="72"/>
      <c r="DG30" s="72"/>
      <c r="DH30" s="72"/>
      <c r="DI30" s="72"/>
    </row>
    <row r="31" customFormat="false" ht="15.75" hidden="false" customHeight="false" outlineLevel="0" collapsed="false">
      <c r="B31" s="70" t="s">
        <v>113</v>
      </c>
      <c r="C31" s="70"/>
      <c r="D31" s="70"/>
      <c r="E31" s="70"/>
      <c r="F31" s="71"/>
      <c r="G31" s="71"/>
      <c r="H31" s="70"/>
      <c r="I31" s="70"/>
      <c r="J31" s="70"/>
      <c r="K31" s="70"/>
      <c r="L31" s="70"/>
      <c r="M31" s="70"/>
      <c r="N31" s="70"/>
      <c r="O31" s="70"/>
      <c r="P31" s="70"/>
      <c r="Q31" s="70"/>
      <c r="R31" s="70"/>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s="71" customFormat="true" ht="15.75" hidden="false" customHeight="false" outlineLevel="0" collapsed="false">
      <c r="B32" s="70" t="s">
        <v>114</v>
      </c>
      <c r="C32" s="70"/>
      <c r="D32" s="70"/>
      <c r="E32" s="70"/>
      <c r="H32" s="70"/>
      <c r="I32" s="70"/>
      <c r="J32" s="70"/>
      <c r="K32" s="70"/>
      <c r="L32" s="70"/>
      <c r="M32" s="70"/>
      <c r="N32" s="70"/>
      <c r="O32" s="70"/>
      <c r="P32" s="70"/>
      <c r="Q32" s="70"/>
      <c r="R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3"/>
      <c r="BL32" s="73"/>
      <c r="BM32" s="73"/>
      <c r="BN32" s="73"/>
      <c r="BO32" s="73"/>
      <c r="BP32" s="73"/>
      <c r="BQ32" s="73"/>
      <c r="BR32" s="73"/>
      <c r="BS32" s="73"/>
      <c r="BT32" s="73"/>
      <c r="BU32" s="73"/>
      <c r="BV32" s="73"/>
      <c r="BW32" s="73"/>
      <c r="BX32" s="73"/>
      <c r="BY32" s="73"/>
      <c r="BZ32" s="73"/>
      <c r="CA32" s="73"/>
      <c r="CB32" s="73"/>
      <c r="CC32" s="73"/>
      <c r="CD32" s="73"/>
      <c r="CE32" s="73"/>
      <c r="CF32" s="73"/>
      <c r="CG32" s="73"/>
      <c r="CH32" s="73"/>
      <c r="CI32" s="73"/>
      <c r="CJ32" s="73"/>
      <c r="CK32" s="73"/>
      <c r="CL32" s="73"/>
      <c r="CM32" s="73"/>
      <c r="CN32" s="73"/>
      <c r="CO32" s="73"/>
      <c r="CP32" s="73"/>
      <c r="CQ32" s="73"/>
      <c r="CR32" s="73"/>
      <c r="CS32" s="73"/>
      <c r="CT32" s="73"/>
      <c r="CU32" s="73"/>
      <c r="CV32" s="73"/>
      <c r="CW32" s="73"/>
      <c r="CX32" s="73"/>
      <c r="CY32" s="73"/>
      <c r="CZ32" s="73"/>
      <c r="DA32" s="73"/>
      <c r="DB32" s="73"/>
      <c r="DC32" s="73"/>
      <c r="DD32" s="73"/>
      <c r="DE32" s="73"/>
      <c r="DF32" s="73"/>
      <c r="DG32" s="73"/>
      <c r="DH32" s="73"/>
      <c r="DI32" s="73"/>
    </row>
    <row r="33" s="71" customFormat="true" ht="15.75" hidden="false" customHeight="false" outlineLevel="0" collapsed="false">
      <c r="B33" s="70" t="s">
        <v>115</v>
      </c>
      <c r="C33" s="70"/>
      <c r="D33" s="70"/>
      <c r="E33" s="70"/>
      <c r="H33" s="70"/>
      <c r="I33" s="70"/>
      <c r="J33" s="70"/>
      <c r="K33" s="70"/>
      <c r="L33" s="70"/>
      <c r="M33" s="70"/>
      <c r="N33" s="70"/>
      <c r="O33" s="70"/>
      <c r="P33" s="70"/>
      <c r="Q33" s="70"/>
      <c r="R33" s="70"/>
      <c r="S33" s="70"/>
      <c r="T33" s="70"/>
      <c r="U33" s="70"/>
      <c r="V33" s="70"/>
      <c r="AN33" s="70"/>
      <c r="AO33" s="70"/>
      <c r="AP33" s="70"/>
      <c r="AQ33" s="70"/>
      <c r="AR33" s="70"/>
      <c r="AS33" s="70"/>
      <c r="AT33" s="70"/>
      <c r="AU33" s="70"/>
      <c r="AV33" s="70"/>
      <c r="AW33" s="70"/>
      <c r="AX33" s="70"/>
      <c r="AY33" s="70"/>
      <c r="AZ33" s="70"/>
      <c r="BA33" s="70"/>
      <c r="BB33" s="70"/>
      <c r="BC33" s="70"/>
      <c r="BD33" s="70"/>
      <c r="BE33" s="70"/>
      <c r="BF33" s="70"/>
      <c r="BG33" s="70"/>
      <c r="BH33" s="70"/>
      <c r="BI33" s="70"/>
      <c r="BJ33" s="70"/>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row>
    <row r="34" s="71" customFormat="true" ht="15.75" hidden="false" customHeight="false" outlineLevel="0" collapsed="false">
      <c r="B34" s="70" t="s">
        <v>116</v>
      </c>
      <c r="C34" s="70"/>
      <c r="D34" s="70"/>
      <c r="E34" s="70"/>
      <c r="H34" s="70"/>
      <c r="I34" s="70"/>
      <c r="J34" s="70"/>
      <c r="K34" s="70"/>
      <c r="L34" s="70"/>
      <c r="M34" s="70"/>
      <c r="N34" s="70"/>
      <c r="O34" s="70"/>
      <c r="P34" s="70"/>
      <c r="Q34" s="70"/>
      <c r="R34" s="70"/>
      <c r="S34" s="70"/>
      <c r="T34" s="70"/>
      <c r="U34" s="70"/>
      <c r="V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3"/>
      <c r="BL34" s="73"/>
      <c r="BM34" s="73"/>
      <c r="BN34" s="73"/>
      <c r="BO34" s="73"/>
      <c r="BP34" s="73"/>
      <c r="BQ34" s="73"/>
      <c r="BR34" s="73"/>
      <c r="BS34" s="73"/>
      <c r="BT34" s="73"/>
      <c r="BU34" s="73"/>
      <c r="BV34" s="73"/>
      <c r="BW34" s="73"/>
      <c r="BX34" s="73"/>
      <c r="BY34" s="73"/>
      <c r="BZ34" s="73"/>
      <c r="CA34" s="73"/>
      <c r="CB34" s="73"/>
      <c r="CC34" s="73"/>
      <c r="CD34" s="73"/>
      <c r="CE34" s="73"/>
      <c r="CF34" s="73"/>
      <c r="CG34" s="73"/>
      <c r="CH34" s="73"/>
      <c r="CI34" s="73"/>
      <c r="CJ34" s="73"/>
      <c r="CK34" s="73"/>
      <c r="CL34" s="73"/>
      <c r="CM34" s="73"/>
      <c r="CN34" s="73"/>
      <c r="CO34" s="73"/>
      <c r="CP34" s="73"/>
      <c r="CQ34" s="73"/>
      <c r="CR34" s="73"/>
      <c r="CS34" s="73"/>
      <c r="CT34" s="73"/>
      <c r="CU34" s="73"/>
      <c r="CV34" s="73"/>
      <c r="CW34" s="73"/>
      <c r="CX34" s="73"/>
      <c r="CY34" s="73"/>
      <c r="CZ34" s="73"/>
      <c r="DA34" s="73"/>
      <c r="DB34" s="73"/>
      <c r="DC34" s="73"/>
      <c r="DD34" s="73"/>
      <c r="DE34" s="73"/>
      <c r="DF34" s="73"/>
      <c r="DG34" s="73"/>
      <c r="DH34" s="73"/>
      <c r="DI34" s="73"/>
    </row>
    <row r="35" s="71" customFormat="true" ht="15.75" hidden="false" customHeight="false" outlineLevel="0" collapsed="false">
      <c r="B35" s="70" t="s">
        <v>117</v>
      </c>
      <c r="C35" s="70"/>
      <c r="D35" s="70"/>
      <c r="E35" s="70"/>
      <c r="H35" s="70"/>
      <c r="I35" s="70"/>
      <c r="J35" s="70"/>
      <c r="K35" s="70"/>
      <c r="L35" s="70"/>
      <c r="M35" s="70"/>
      <c r="N35" s="70"/>
      <c r="O35" s="70"/>
      <c r="P35" s="70"/>
      <c r="Q35" s="70"/>
      <c r="R35" s="70"/>
      <c r="S35" s="70"/>
      <c r="T35" s="70"/>
      <c r="U35" s="70"/>
      <c r="V35" s="70"/>
      <c r="AN35" s="70"/>
      <c r="AO35" s="70"/>
      <c r="AP35" s="70"/>
      <c r="AQ35" s="70"/>
      <c r="AR35" s="70"/>
      <c r="AS35" s="70"/>
      <c r="AT35" s="70"/>
      <c r="AU35" s="70"/>
      <c r="AV35" s="70"/>
      <c r="AW35" s="70"/>
      <c r="AX35" s="70"/>
      <c r="AY35" s="70"/>
      <c r="AZ35" s="70"/>
      <c r="BA35" s="70"/>
      <c r="BB35" s="70"/>
      <c r="BC35" s="70"/>
      <c r="BD35" s="70"/>
      <c r="BE35" s="70"/>
      <c r="BF35" s="70"/>
      <c r="BG35" s="70"/>
      <c r="BH35" s="70"/>
      <c r="BI35" s="70"/>
      <c r="BJ35" s="70"/>
      <c r="BK35" s="73"/>
      <c r="BL35" s="73"/>
      <c r="BM35" s="73"/>
      <c r="BN35" s="73"/>
      <c r="BO35" s="73"/>
      <c r="BP35" s="73"/>
      <c r="BQ35" s="73"/>
      <c r="BR35" s="73"/>
      <c r="BS35" s="73"/>
      <c r="BT35" s="73"/>
      <c r="BU35" s="73"/>
      <c r="BV35" s="73"/>
      <c r="BW35" s="73"/>
      <c r="BX35" s="73"/>
      <c r="BY35" s="73"/>
      <c r="BZ35" s="73"/>
      <c r="CA35" s="73"/>
      <c r="CB35" s="73"/>
      <c r="CC35" s="73"/>
      <c r="CD35" s="73"/>
      <c r="CE35" s="73"/>
      <c r="CF35" s="73"/>
      <c r="CG35" s="73"/>
      <c r="CH35" s="73"/>
      <c r="CI35" s="73"/>
      <c r="CJ35" s="73"/>
      <c r="CK35" s="73"/>
      <c r="CL35" s="73"/>
      <c r="CM35" s="73"/>
      <c r="CN35" s="73"/>
      <c r="CO35" s="73"/>
      <c r="CP35" s="73"/>
      <c r="CQ35" s="73"/>
      <c r="CR35" s="73"/>
      <c r="CS35" s="73"/>
      <c r="CT35" s="73"/>
      <c r="CU35" s="73"/>
      <c r="CV35" s="73"/>
      <c r="CW35" s="73"/>
      <c r="CX35" s="73"/>
      <c r="CY35" s="73"/>
      <c r="CZ35" s="73"/>
      <c r="DA35" s="73"/>
      <c r="DB35" s="73"/>
      <c r="DC35" s="73"/>
      <c r="DD35" s="73"/>
      <c r="DE35" s="73"/>
      <c r="DF35" s="73"/>
      <c r="DG35" s="73"/>
      <c r="DH35" s="73"/>
      <c r="DI35" s="73"/>
    </row>
    <row r="36" s="71" customFormat="true" ht="15.75" hidden="false" customHeight="false" outlineLevel="0" collapsed="false">
      <c r="B36" s="70" t="s">
        <v>118</v>
      </c>
      <c r="C36" s="70"/>
      <c r="D36" s="70"/>
      <c r="E36" s="70"/>
      <c r="H36" s="70"/>
      <c r="I36" s="70"/>
      <c r="J36" s="70"/>
      <c r="K36" s="70"/>
      <c r="L36" s="70"/>
      <c r="M36" s="70"/>
      <c r="N36" s="70"/>
      <c r="O36" s="70"/>
      <c r="P36" s="70"/>
      <c r="Q36" s="70"/>
      <c r="R36" s="70"/>
      <c r="S36" s="70"/>
      <c r="T36" s="70"/>
      <c r="U36" s="70"/>
      <c r="V36" s="70"/>
      <c r="AN36" s="70"/>
      <c r="AO36" s="70"/>
      <c r="AP36" s="70"/>
      <c r="AQ36" s="70"/>
      <c r="AR36" s="70"/>
      <c r="AS36" s="70"/>
      <c r="AT36" s="70"/>
      <c r="AU36" s="70"/>
      <c r="AV36" s="70"/>
      <c r="AW36" s="70"/>
      <c r="AX36" s="70"/>
      <c r="AY36" s="70"/>
      <c r="AZ36" s="70"/>
      <c r="BA36" s="70"/>
      <c r="BB36" s="70"/>
      <c r="BC36" s="70"/>
      <c r="BD36" s="70"/>
      <c r="BE36" s="70"/>
      <c r="BF36" s="70"/>
      <c r="BG36" s="70"/>
      <c r="BH36" s="70"/>
      <c r="BI36" s="70"/>
      <c r="BJ36" s="70"/>
      <c r="BK36" s="73"/>
      <c r="BL36" s="73"/>
      <c r="BM36" s="73"/>
      <c r="BN36" s="73"/>
      <c r="BO36" s="73"/>
      <c r="BP36" s="73"/>
      <c r="BQ36" s="73"/>
      <c r="BR36" s="73"/>
      <c r="BS36" s="73"/>
      <c r="BT36" s="73"/>
      <c r="BU36" s="73"/>
      <c r="BV36" s="73"/>
      <c r="BW36" s="73"/>
      <c r="BX36" s="73"/>
      <c r="BY36" s="73"/>
      <c r="BZ36" s="73"/>
      <c r="CA36" s="73"/>
      <c r="CB36" s="73"/>
      <c r="CC36" s="73"/>
      <c r="CD36" s="73"/>
      <c r="CE36" s="73"/>
      <c r="CF36" s="73"/>
      <c r="CG36" s="73"/>
      <c r="CH36" s="73"/>
      <c r="CI36" s="73"/>
      <c r="CJ36" s="73"/>
      <c r="CK36" s="73"/>
      <c r="CL36" s="73"/>
      <c r="CM36" s="73"/>
      <c r="CN36" s="73"/>
      <c r="CO36" s="73"/>
      <c r="CP36" s="73"/>
      <c r="CQ36" s="73"/>
      <c r="CR36" s="73"/>
      <c r="CS36" s="73"/>
      <c r="CT36" s="73"/>
      <c r="CU36" s="73"/>
      <c r="CV36" s="73"/>
      <c r="CW36" s="73"/>
      <c r="CX36" s="73"/>
      <c r="CY36" s="73"/>
      <c r="CZ36" s="73"/>
      <c r="DA36" s="73"/>
      <c r="DB36" s="73"/>
      <c r="DC36" s="73"/>
      <c r="DD36" s="73"/>
      <c r="DE36" s="73"/>
      <c r="DF36" s="73"/>
      <c r="DG36" s="73"/>
      <c r="DH36" s="73"/>
      <c r="DI36" s="73"/>
    </row>
    <row r="37" s="71" customFormat="true" ht="15.75" hidden="false" customHeight="false" outlineLevel="0" collapsed="false">
      <c r="B37" s="70" t="s">
        <v>119</v>
      </c>
      <c r="C37" s="70"/>
      <c r="D37" s="70"/>
      <c r="E37" s="70"/>
      <c r="H37" s="70"/>
      <c r="I37" s="70"/>
      <c r="J37" s="70"/>
      <c r="K37" s="70"/>
      <c r="L37" s="70"/>
      <c r="M37" s="70"/>
      <c r="N37" s="70"/>
      <c r="O37" s="70"/>
      <c r="P37" s="70"/>
      <c r="Q37" s="70"/>
      <c r="R37" s="70"/>
      <c r="S37" s="70"/>
      <c r="T37" s="70"/>
      <c r="U37" s="70"/>
      <c r="V37" s="70"/>
      <c r="AN37" s="70"/>
      <c r="AO37" s="70"/>
      <c r="AP37" s="70"/>
      <c r="AQ37" s="70"/>
      <c r="AR37" s="70"/>
      <c r="AS37" s="70"/>
      <c r="AT37" s="70"/>
      <c r="AU37" s="70"/>
      <c r="AV37" s="70"/>
      <c r="AW37" s="70"/>
      <c r="AX37" s="70"/>
      <c r="AY37" s="70"/>
      <c r="AZ37" s="70"/>
      <c r="BA37" s="70"/>
      <c r="BB37" s="70"/>
      <c r="BC37" s="70"/>
      <c r="BD37" s="70"/>
      <c r="BE37" s="70"/>
      <c r="BF37" s="70"/>
      <c r="BG37" s="70"/>
      <c r="BH37" s="70"/>
      <c r="BI37" s="70"/>
      <c r="BJ37" s="70"/>
      <c r="BK37" s="73"/>
      <c r="BL37" s="73"/>
      <c r="BM37" s="73"/>
      <c r="BN37" s="73"/>
      <c r="BO37" s="73"/>
      <c r="BP37" s="73"/>
      <c r="BQ37" s="73"/>
      <c r="BR37" s="73"/>
      <c r="BS37" s="73"/>
      <c r="BT37" s="73"/>
      <c r="BU37" s="73"/>
      <c r="BV37" s="73"/>
      <c r="BW37" s="73"/>
      <c r="BX37" s="73"/>
      <c r="BY37" s="73"/>
      <c r="BZ37" s="73"/>
      <c r="CA37" s="73"/>
      <c r="CB37" s="73"/>
      <c r="CC37" s="73"/>
      <c r="CD37" s="73"/>
      <c r="CE37" s="73"/>
      <c r="CF37" s="73"/>
      <c r="CG37" s="73"/>
      <c r="CH37" s="73"/>
      <c r="CI37" s="73"/>
      <c r="CJ37" s="73"/>
      <c r="CK37" s="73"/>
      <c r="CL37" s="73"/>
      <c r="CM37" s="73"/>
      <c r="CN37" s="73"/>
      <c r="CO37" s="73"/>
      <c r="CP37" s="73"/>
      <c r="CQ37" s="73"/>
      <c r="CR37" s="73"/>
      <c r="CS37" s="73"/>
      <c r="CT37" s="73"/>
      <c r="CU37" s="73"/>
      <c r="CV37" s="73"/>
      <c r="CW37" s="73"/>
      <c r="CX37" s="73"/>
      <c r="CY37" s="73"/>
      <c r="CZ37" s="73"/>
      <c r="DA37" s="73"/>
      <c r="DB37" s="73"/>
      <c r="DC37" s="73"/>
      <c r="DD37" s="73"/>
      <c r="DE37" s="73"/>
      <c r="DF37" s="73"/>
      <c r="DG37" s="73"/>
      <c r="DH37" s="73"/>
      <c r="DI37" s="73"/>
    </row>
    <row r="38" s="71" customFormat="true" ht="15.75" hidden="false" customHeight="false" outlineLevel="0" collapsed="false">
      <c r="B38" s="70" t="s">
        <v>120</v>
      </c>
      <c r="C38" s="70"/>
      <c r="D38" s="70"/>
      <c r="E38" s="70"/>
      <c r="H38" s="70"/>
      <c r="I38" s="70"/>
      <c r="J38" s="70"/>
      <c r="K38" s="70"/>
      <c r="L38" s="70"/>
      <c r="M38" s="70"/>
      <c r="N38" s="70"/>
      <c r="O38" s="70"/>
      <c r="P38" s="70"/>
      <c r="Q38" s="70"/>
      <c r="R38" s="70"/>
      <c r="S38" s="70"/>
      <c r="T38" s="70"/>
      <c r="U38" s="70"/>
      <c r="V38" s="70"/>
      <c r="AN38" s="70"/>
      <c r="AO38" s="70"/>
      <c r="AP38" s="70"/>
      <c r="AQ38" s="70"/>
      <c r="AR38" s="70"/>
      <c r="AS38" s="70"/>
      <c r="AT38" s="70"/>
      <c r="AU38" s="70"/>
      <c r="AV38" s="70"/>
      <c r="AW38" s="70"/>
      <c r="AX38" s="70"/>
      <c r="AY38" s="70"/>
      <c r="AZ38" s="70"/>
      <c r="BA38" s="70"/>
      <c r="BB38" s="70"/>
      <c r="BC38" s="70"/>
      <c r="BD38" s="70"/>
      <c r="BE38" s="70"/>
      <c r="BF38" s="70"/>
      <c r="BG38" s="70"/>
      <c r="BH38" s="70"/>
      <c r="BI38" s="70"/>
      <c r="BJ38" s="70"/>
      <c r="BK38" s="73"/>
      <c r="BL38" s="73"/>
      <c r="BM38" s="73"/>
      <c r="BN38" s="73"/>
      <c r="BO38" s="73"/>
      <c r="BP38" s="73"/>
      <c r="BQ38" s="73"/>
      <c r="BR38" s="73"/>
      <c r="BS38" s="73"/>
      <c r="BT38" s="73"/>
      <c r="BU38" s="73"/>
      <c r="BV38" s="73"/>
      <c r="BW38" s="73"/>
      <c r="BX38" s="73"/>
      <c r="BY38" s="73"/>
      <c r="BZ38" s="73"/>
      <c r="CA38" s="73"/>
      <c r="CB38" s="73"/>
      <c r="CC38" s="73"/>
      <c r="CD38" s="73"/>
      <c r="CE38" s="73"/>
      <c r="CF38" s="73"/>
      <c r="CG38" s="73"/>
      <c r="CH38" s="73"/>
      <c r="CI38" s="73"/>
      <c r="CJ38" s="73"/>
      <c r="CK38" s="73"/>
      <c r="CL38" s="73"/>
      <c r="CM38" s="73"/>
      <c r="CN38" s="73"/>
      <c r="CO38" s="73"/>
      <c r="CP38" s="73"/>
      <c r="CQ38" s="73"/>
      <c r="CR38" s="73"/>
      <c r="CS38" s="73"/>
      <c r="CT38" s="73"/>
      <c r="CU38" s="73"/>
      <c r="CV38" s="73"/>
      <c r="CW38" s="73"/>
      <c r="CX38" s="73"/>
      <c r="CY38" s="73"/>
      <c r="CZ38" s="73"/>
      <c r="DA38" s="73"/>
      <c r="DB38" s="73"/>
      <c r="DC38" s="73"/>
      <c r="DD38" s="73"/>
      <c r="DE38" s="73"/>
      <c r="DF38" s="73"/>
      <c r="DG38" s="73"/>
      <c r="DH38" s="73"/>
      <c r="DI38" s="73"/>
    </row>
    <row r="39" s="71" customFormat="true" ht="15.75" hidden="false" customHeight="false" outlineLevel="0" collapsed="false">
      <c r="B39" s="70" t="s">
        <v>121</v>
      </c>
      <c r="C39" s="70"/>
      <c r="D39" s="70"/>
      <c r="E39" s="70"/>
      <c r="H39" s="70"/>
      <c r="I39" s="70"/>
      <c r="J39" s="70"/>
      <c r="K39" s="70"/>
      <c r="L39" s="70"/>
      <c r="M39" s="70"/>
      <c r="N39" s="70"/>
      <c r="O39" s="70"/>
      <c r="P39" s="70"/>
      <c r="Q39" s="70"/>
      <c r="R39" s="70"/>
      <c r="S39" s="70"/>
      <c r="T39" s="70"/>
      <c r="U39" s="70"/>
      <c r="V39" s="70"/>
      <c r="AN39" s="70"/>
      <c r="AO39" s="70"/>
      <c r="AP39" s="70"/>
      <c r="AQ39" s="70"/>
      <c r="AR39" s="70"/>
      <c r="AS39" s="70"/>
      <c r="AT39" s="70"/>
      <c r="AU39" s="70"/>
      <c r="AV39" s="70"/>
      <c r="AW39" s="70"/>
      <c r="AX39" s="70"/>
      <c r="AY39" s="70"/>
      <c r="AZ39" s="70"/>
      <c r="BA39" s="70"/>
      <c r="BB39" s="70"/>
      <c r="BC39" s="70"/>
      <c r="BD39" s="70"/>
      <c r="BE39" s="70"/>
      <c r="BF39" s="70"/>
      <c r="BG39" s="70"/>
      <c r="BH39" s="70"/>
      <c r="BI39" s="70"/>
      <c r="BJ39" s="70"/>
      <c r="BK39" s="73"/>
      <c r="BL39" s="73"/>
      <c r="BM39" s="73"/>
      <c r="BN39" s="73"/>
      <c r="BO39" s="73"/>
      <c r="BP39" s="73"/>
      <c r="BQ39" s="73"/>
      <c r="BR39" s="73"/>
      <c r="BS39" s="73"/>
      <c r="BT39" s="73"/>
      <c r="BU39" s="73"/>
      <c r="BV39" s="73"/>
      <c r="BW39" s="73"/>
      <c r="BX39" s="73"/>
      <c r="BY39" s="73"/>
      <c r="BZ39" s="73"/>
      <c r="CA39" s="73"/>
      <c r="CB39" s="73"/>
      <c r="CC39" s="73"/>
      <c r="CD39" s="73"/>
      <c r="CE39" s="73"/>
      <c r="CF39" s="73"/>
      <c r="CG39" s="73"/>
      <c r="CH39" s="73"/>
      <c r="CI39" s="73"/>
      <c r="CJ39" s="73"/>
      <c r="CK39" s="73"/>
      <c r="CL39" s="73"/>
      <c r="CM39" s="73"/>
      <c r="CN39" s="73"/>
      <c r="CO39" s="73"/>
      <c r="CP39" s="73"/>
      <c r="CQ39" s="73"/>
      <c r="CR39" s="73"/>
      <c r="CS39" s="73"/>
      <c r="CT39" s="73"/>
      <c r="CU39" s="73"/>
      <c r="CV39" s="73"/>
      <c r="CW39" s="73"/>
      <c r="CX39" s="73"/>
      <c r="CY39" s="73"/>
      <c r="CZ39" s="73"/>
      <c r="DA39" s="73"/>
      <c r="DB39" s="73"/>
      <c r="DC39" s="73"/>
      <c r="DD39" s="73"/>
      <c r="DE39" s="73"/>
      <c r="DF39" s="73"/>
      <c r="DG39" s="73"/>
      <c r="DH39" s="73"/>
      <c r="DI39" s="73"/>
    </row>
    <row r="40" s="71" customFormat="true" ht="15.75" hidden="false" customHeight="false" outlineLevel="0" collapsed="false">
      <c r="Q40" s="70"/>
      <c r="R40" s="70"/>
      <c r="S40" s="70"/>
      <c r="T40" s="70"/>
      <c r="U40" s="70"/>
      <c r="V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3"/>
      <c r="BL40" s="73"/>
      <c r="BM40" s="73"/>
      <c r="BN40" s="73"/>
      <c r="BO40" s="73"/>
      <c r="BP40" s="73"/>
      <c r="BQ40" s="73"/>
      <c r="BR40" s="73"/>
      <c r="BS40" s="73"/>
      <c r="BT40" s="73"/>
      <c r="BU40" s="73"/>
      <c r="BV40" s="73"/>
      <c r="BW40" s="73"/>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73"/>
    </row>
    <row r="41" s="71" customFormat="true" ht="15.75" hidden="false" customHeight="false" outlineLevel="0" collapsed="false">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c r="AZ41" s="70"/>
      <c r="BA41" s="70"/>
      <c r="BB41" s="70"/>
      <c r="BC41" s="70"/>
      <c r="BD41" s="70"/>
      <c r="BE41" s="70"/>
      <c r="BF41" s="70"/>
      <c r="BG41" s="70"/>
      <c r="BH41" s="70"/>
      <c r="BI41" s="70"/>
      <c r="BJ41" s="70"/>
      <c r="BK41" s="73"/>
      <c r="BL41" s="73"/>
      <c r="BM41" s="73"/>
      <c r="BN41" s="73"/>
      <c r="BO41" s="73"/>
      <c r="BP41" s="73"/>
      <c r="BQ41" s="73"/>
      <c r="BR41" s="73"/>
      <c r="BS41" s="73"/>
      <c r="BT41" s="73"/>
      <c r="BU41" s="73"/>
      <c r="BV41" s="73"/>
      <c r="BW41" s="73"/>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73"/>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portrait"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A5" activeCellId="0" sqref="A5"/>
    </sheetView>
  </sheetViews>
  <sheetFormatPr defaultColWidth="10.71484375" defaultRowHeight="15.75" zeroHeight="false" outlineLevelRow="0" outlineLevelCol="0"/>
  <cols>
    <col collapsed="false" customWidth="false" hidden="false" outlineLevel="0" max="3" min="1" style="55" width="10.71"/>
    <col collapsed="false" customWidth="true" hidden="false" outlineLevel="0" max="4" min="4" style="55" width="11.57"/>
    <col collapsed="false" customWidth="true" hidden="false" outlineLevel="0" max="5" min="5" style="55" width="11.85"/>
    <col collapsed="false" customWidth="true" hidden="false" outlineLevel="0" max="6" min="6" style="55" width="8.71"/>
    <col collapsed="false" customWidth="true" hidden="false" outlineLevel="0" max="7" min="7" style="55" width="10.29"/>
    <col collapsed="false" customWidth="true" hidden="false" outlineLevel="0" max="8" min="8" style="55" width="8.71"/>
    <col collapsed="false" customWidth="true" hidden="false" outlineLevel="0" max="9" min="9" style="55" width="8.29"/>
    <col collapsed="false" customWidth="true" hidden="false" outlineLevel="0" max="10" min="10" style="55" width="20.14"/>
    <col collapsed="false" customWidth="true" hidden="false" outlineLevel="0" max="11" min="11" style="55" width="11.14"/>
    <col collapsed="false" customWidth="true" hidden="false" outlineLevel="0" max="12" min="12" style="55" width="8.86"/>
    <col collapsed="false" customWidth="true" hidden="false" outlineLevel="0" max="13" min="13" style="55" width="8.71"/>
    <col collapsed="false" customWidth="true" hidden="false" outlineLevel="0" max="14" min="14" style="55" width="13.71"/>
    <col collapsed="false" customWidth="true" hidden="false" outlineLevel="0" max="16" min="15" style="55" width="8.71"/>
    <col collapsed="false" customWidth="true" hidden="false" outlineLevel="0" max="17" min="17" style="55" width="11.85"/>
    <col collapsed="false" customWidth="true" hidden="false" outlineLevel="0" max="18" min="18" style="55" width="12"/>
    <col collapsed="false" customWidth="true" hidden="false" outlineLevel="0" max="19" min="19" style="55" width="18.29"/>
    <col collapsed="false" customWidth="true" hidden="false" outlineLevel="0" max="20" min="20" style="55" width="22.42"/>
    <col collapsed="false" customWidth="true" hidden="false" outlineLevel="0" max="21" min="21" style="55" width="30.71"/>
    <col collapsed="false" customWidth="true" hidden="false" outlineLevel="0" max="23" min="22" style="55" width="8.71"/>
    <col collapsed="false" customWidth="true" hidden="false" outlineLevel="0" max="24" min="24" style="55" width="24.57"/>
    <col collapsed="false" customWidth="true" hidden="false" outlineLevel="0" max="25" min="25" style="55" width="15.29"/>
    <col collapsed="false" customWidth="true" hidden="false" outlineLevel="0" max="26" min="26" style="55" width="18.57"/>
    <col collapsed="false" customWidth="true" hidden="false" outlineLevel="0" max="27" min="27" style="55" width="19.14"/>
    <col collapsed="false" customWidth="false" hidden="false" outlineLevel="0" max="240" min="28" style="55" width="10.71"/>
    <col collapsed="false" customWidth="true" hidden="false" outlineLevel="0" max="242" min="241" style="55" width="15.71"/>
    <col collapsed="false" customWidth="true" hidden="false" outlineLevel="0" max="245" min="243" style="55" width="14.71"/>
    <col collapsed="false" customWidth="true" hidden="false" outlineLevel="0" max="249" min="246" style="55" width="13.71"/>
    <col collapsed="false" customWidth="true" hidden="false" outlineLevel="0" max="253" min="250" style="55" width="15.71"/>
    <col collapsed="false" customWidth="true" hidden="false" outlineLevel="0" max="254" min="254" style="55" width="22.86"/>
    <col collapsed="false" customWidth="true" hidden="false" outlineLevel="0" max="255" min="255" style="55" width="20.71"/>
    <col collapsed="false" customWidth="true" hidden="false" outlineLevel="0" max="256" min="256" style="55" width="17.71"/>
    <col collapsed="false" customWidth="true" hidden="false" outlineLevel="0" max="265" min="257" style="55" width="14.71"/>
    <col collapsed="false" customWidth="false" hidden="false" outlineLevel="0" max="496" min="266" style="55" width="10.71"/>
    <col collapsed="false" customWidth="true" hidden="false" outlineLevel="0" max="498" min="497" style="55" width="15.71"/>
    <col collapsed="false" customWidth="true" hidden="false" outlineLevel="0" max="501" min="499" style="55" width="14.71"/>
    <col collapsed="false" customWidth="true" hidden="false" outlineLevel="0" max="505" min="502" style="55" width="13.71"/>
    <col collapsed="false" customWidth="true" hidden="false" outlineLevel="0" max="509" min="506" style="55" width="15.71"/>
    <col collapsed="false" customWidth="true" hidden="false" outlineLevel="0" max="510" min="510" style="55" width="22.86"/>
    <col collapsed="false" customWidth="true" hidden="false" outlineLevel="0" max="511" min="511" style="55" width="20.71"/>
    <col collapsed="false" customWidth="true" hidden="false" outlineLevel="0" max="512" min="512" style="55" width="17.71"/>
    <col collapsed="false" customWidth="true" hidden="false" outlineLevel="0" max="521" min="513" style="55" width="14.71"/>
    <col collapsed="false" customWidth="false" hidden="false" outlineLevel="0" max="752" min="522" style="55" width="10.71"/>
    <col collapsed="false" customWidth="true" hidden="false" outlineLevel="0" max="754" min="753" style="55" width="15.71"/>
    <col collapsed="false" customWidth="true" hidden="false" outlineLevel="0" max="757" min="755" style="55" width="14.71"/>
    <col collapsed="false" customWidth="true" hidden="false" outlineLevel="0" max="761" min="758" style="55" width="13.71"/>
    <col collapsed="false" customWidth="true" hidden="false" outlineLevel="0" max="765" min="762" style="55" width="15.71"/>
    <col collapsed="false" customWidth="true" hidden="false" outlineLevel="0" max="766" min="766" style="55" width="22.86"/>
    <col collapsed="false" customWidth="true" hidden="false" outlineLevel="0" max="767" min="767" style="55" width="20.71"/>
    <col collapsed="false" customWidth="true" hidden="false" outlineLevel="0" max="768" min="768" style="55" width="17.71"/>
    <col collapsed="false" customWidth="true" hidden="false" outlineLevel="0" max="777" min="769" style="55" width="14.71"/>
    <col collapsed="false" customWidth="false" hidden="false" outlineLevel="0" max="1008" min="778" style="55" width="10.71"/>
    <col collapsed="false" customWidth="true" hidden="false" outlineLevel="0" max="1010" min="1009" style="55" width="15.71"/>
    <col collapsed="false" customWidth="true" hidden="false" outlineLevel="0" max="1013" min="1011" style="55" width="14.71"/>
    <col collapsed="false" customWidth="true" hidden="false" outlineLevel="0" max="1017" min="1014" style="55" width="13.71"/>
    <col collapsed="false" customWidth="true" hidden="false" outlineLevel="0" max="1021" min="1018" style="55" width="15.71"/>
    <col collapsed="false" customWidth="true" hidden="false" outlineLevel="0" max="1022" min="1022" style="55" width="22.86"/>
    <col collapsed="false" customWidth="true" hidden="false" outlineLevel="0" max="1023" min="1023" style="55" width="20.71"/>
    <col collapsed="false" customWidth="true" hidden="false" outlineLevel="0" max="1024" min="1024" style="55" width="17.71"/>
    <col collapsed="false" customWidth="true" hidden="false" outlineLevel="0" max="1033" min="1025" style="55" width="14.71"/>
    <col collapsed="false" customWidth="false" hidden="false" outlineLevel="0" max="1264" min="1034" style="55" width="10.71"/>
    <col collapsed="false" customWidth="true" hidden="false" outlineLevel="0" max="1266" min="1265" style="55" width="15.71"/>
    <col collapsed="false" customWidth="true" hidden="false" outlineLevel="0" max="1269" min="1267" style="55" width="14.71"/>
    <col collapsed="false" customWidth="true" hidden="false" outlineLevel="0" max="1273" min="1270" style="55" width="13.71"/>
    <col collapsed="false" customWidth="true" hidden="false" outlineLevel="0" max="1277" min="1274" style="55" width="15.71"/>
    <col collapsed="false" customWidth="true" hidden="false" outlineLevel="0" max="1278" min="1278" style="55" width="22.86"/>
    <col collapsed="false" customWidth="true" hidden="false" outlineLevel="0" max="1279" min="1279" style="55" width="20.71"/>
    <col collapsed="false" customWidth="true" hidden="false" outlineLevel="0" max="1280" min="1280" style="55" width="17.71"/>
    <col collapsed="false" customWidth="true" hidden="false" outlineLevel="0" max="1289" min="1281" style="55" width="14.71"/>
    <col collapsed="false" customWidth="false" hidden="false" outlineLevel="0" max="1520" min="1290" style="55" width="10.71"/>
    <col collapsed="false" customWidth="true" hidden="false" outlineLevel="0" max="1522" min="1521" style="55" width="15.71"/>
    <col collapsed="false" customWidth="true" hidden="false" outlineLevel="0" max="1525" min="1523" style="55" width="14.71"/>
    <col collapsed="false" customWidth="true" hidden="false" outlineLevel="0" max="1529" min="1526" style="55" width="13.71"/>
    <col collapsed="false" customWidth="true" hidden="false" outlineLevel="0" max="1533" min="1530" style="55" width="15.71"/>
    <col collapsed="false" customWidth="true" hidden="false" outlineLevel="0" max="1534" min="1534" style="55" width="22.86"/>
    <col collapsed="false" customWidth="true" hidden="false" outlineLevel="0" max="1535" min="1535" style="55" width="20.71"/>
    <col collapsed="false" customWidth="true" hidden="false" outlineLevel="0" max="1536" min="1536" style="55" width="17.71"/>
    <col collapsed="false" customWidth="true" hidden="false" outlineLevel="0" max="1545" min="1537" style="55" width="14.71"/>
    <col collapsed="false" customWidth="false" hidden="false" outlineLevel="0" max="1776" min="1546" style="55" width="10.71"/>
    <col collapsed="false" customWidth="true" hidden="false" outlineLevel="0" max="1778" min="1777" style="55" width="15.71"/>
    <col collapsed="false" customWidth="true" hidden="false" outlineLevel="0" max="1781" min="1779" style="55" width="14.71"/>
    <col collapsed="false" customWidth="true" hidden="false" outlineLevel="0" max="1785" min="1782" style="55" width="13.71"/>
    <col collapsed="false" customWidth="true" hidden="false" outlineLevel="0" max="1789" min="1786" style="55" width="15.71"/>
    <col collapsed="false" customWidth="true" hidden="false" outlineLevel="0" max="1790" min="1790" style="55" width="22.86"/>
    <col collapsed="false" customWidth="true" hidden="false" outlineLevel="0" max="1791" min="1791" style="55" width="20.71"/>
    <col collapsed="false" customWidth="true" hidden="false" outlineLevel="0" max="1792" min="1792" style="55" width="17.71"/>
    <col collapsed="false" customWidth="true" hidden="false" outlineLevel="0" max="1801" min="1793" style="55" width="14.71"/>
    <col collapsed="false" customWidth="false" hidden="false" outlineLevel="0" max="2032" min="1802" style="55" width="10.71"/>
    <col collapsed="false" customWidth="true" hidden="false" outlineLevel="0" max="2034" min="2033" style="55" width="15.71"/>
    <col collapsed="false" customWidth="true" hidden="false" outlineLevel="0" max="2037" min="2035" style="55" width="14.71"/>
    <col collapsed="false" customWidth="true" hidden="false" outlineLevel="0" max="2041" min="2038" style="55" width="13.71"/>
    <col collapsed="false" customWidth="true" hidden="false" outlineLevel="0" max="2045" min="2042" style="55" width="15.71"/>
    <col collapsed="false" customWidth="true" hidden="false" outlineLevel="0" max="2046" min="2046" style="55" width="22.86"/>
    <col collapsed="false" customWidth="true" hidden="false" outlineLevel="0" max="2047" min="2047" style="55" width="20.71"/>
    <col collapsed="false" customWidth="true" hidden="false" outlineLevel="0" max="2048" min="2048" style="55" width="17.71"/>
    <col collapsed="false" customWidth="true" hidden="false" outlineLevel="0" max="2057" min="2049" style="55" width="14.71"/>
    <col collapsed="false" customWidth="false" hidden="false" outlineLevel="0" max="2288" min="2058" style="55" width="10.71"/>
    <col collapsed="false" customWidth="true" hidden="false" outlineLevel="0" max="2290" min="2289" style="55" width="15.71"/>
    <col collapsed="false" customWidth="true" hidden="false" outlineLevel="0" max="2293" min="2291" style="55" width="14.71"/>
    <col collapsed="false" customWidth="true" hidden="false" outlineLevel="0" max="2297" min="2294" style="55" width="13.71"/>
    <col collapsed="false" customWidth="true" hidden="false" outlineLevel="0" max="2301" min="2298" style="55" width="15.71"/>
    <col collapsed="false" customWidth="true" hidden="false" outlineLevel="0" max="2302" min="2302" style="55" width="22.86"/>
    <col collapsed="false" customWidth="true" hidden="false" outlineLevel="0" max="2303" min="2303" style="55" width="20.71"/>
    <col collapsed="false" customWidth="true" hidden="false" outlineLevel="0" max="2304" min="2304" style="55" width="17.71"/>
    <col collapsed="false" customWidth="true" hidden="false" outlineLevel="0" max="2313" min="2305" style="55" width="14.71"/>
    <col collapsed="false" customWidth="false" hidden="false" outlineLevel="0" max="2544" min="2314" style="55" width="10.71"/>
    <col collapsed="false" customWidth="true" hidden="false" outlineLevel="0" max="2546" min="2545" style="55" width="15.71"/>
    <col collapsed="false" customWidth="true" hidden="false" outlineLevel="0" max="2549" min="2547" style="55" width="14.71"/>
    <col collapsed="false" customWidth="true" hidden="false" outlineLevel="0" max="2553" min="2550" style="55" width="13.71"/>
    <col collapsed="false" customWidth="true" hidden="false" outlineLevel="0" max="2557" min="2554" style="55" width="15.71"/>
    <col collapsed="false" customWidth="true" hidden="false" outlineLevel="0" max="2558" min="2558" style="55" width="22.86"/>
    <col collapsed="false" customWidth="true" hidden="false" outlineLevel="0" max="2559" min="2559" style="55" width="20.71"/>
    <col collapsed="false" customWidth="true" hidden="false" outlineLevel="0" max="2560" min="2560" style="55" width="17.71"/>
    <col collapsed="false" customWidth="true" hidden="false" outlineLevel="0" max="2569" min="2561" style="55" width="14.71"/>
    <col collapsed="false" customWidth="false" hidden="false" outlineLevel="0" max="2800" min="2570" style="55" width="10.71"/>
    <col collapsed="false" customWidth="true" hidden="false" outlineLevel="0" max="2802" min="2801" style="55" width="15.71"/>
    <col collapsed="false" customWidth="true" hidden="false" outlineLevel="0" max="2805" min="2803" style="55" width="14.71"/>
    <col collapsed="false" customWidth="true" hidden="false" outlineLevel="0" max="2809" min="2806" style="55" width="13.71"/>
    <col collapsed="false" customWidth="true" hidden="false" outlineLevel="0" max="2813" min="2810" style="55" width="15.71"/>
    <col collapsed="false" customWidth="true" hidden="false" outlineLevel="0" max="2814" min="2814" style="55" width="22.86"/>
    <col collapsed="false" customWidth="true" hidden="false" outlineLevel="0" max="2815" min="2815" style="55" width="20.71"/>
    <col collapsed="false" customWidth="true" hidden="false" outlineLevel="0" max="2816" min="2816" style="55" width="17.71"/>
    <col collapsed="false" customWidth="true" hidden="false" outlineLevel="0" max="2825" min="2817" style="55" width="14.71"/>
    <col collapsed="false" customWidth="false" hidden="false" outlineLevel="0" max="3056" min="2826" style="55" width="10.71"/>
    <col collapsed="false" customWidth="true" hidden="false" outlineLevel="0" max="3058" min="3057" style="55" width="15.71"/>
    <col collapsed="false" customWidth="true" hidden="false" outlineLevel="0" max="3061" min="3059" style="55" width="14.71"/>
    <col collapsed="false" customWidth="true" hidden="false" outlineLevel="0" max="3065" min="3062" style="55" width="13.71"/>
    <col collapsed="false" customWidth="true" hidden="false" outlineLevel="0" max="3069" min="3066" style="55" width="15.71"/>
    <col collapsed="false" customWidth="true" hidden="false" outlineLevel="0" max="3070" min="3070" style="55" width="22.86"/>
    <col collapsed="false" customWidth="true" hidden="false" outlineLevel="0" max="3071" min="3071" style="55" width="20.71"/>
    <col collapsed="false" customWidth="true" hidden="false" outlineLevel="0" max="3072" min="3072" style="55" width="17.71"/>
    <col collapsed="false" customWidth="true" hidden="false" outlineLevel="0" max="3081" min="3073" style="55" width="14.71"/>
    <col collapsed="false" customWidth="false" hidden="false" outlineLevel="0" max="3312" min="3082" style="55" width="10.71"/>
    <col collapsed="false" customWidth="true" hidden="false" outlineLevel="0" max="3314" min="3313" style="55" width="15.71"/>
    <col collapsed="false" customWidth="true" hidden="false" outlineLevel="0" max="3317" min="3315" style="55" width="14.71"/>
    <col collapsed="false" customWidth="true" hidden="false" outlineLevel="0" max="3321" min="3318" style="55" width="13.71"/>
    <col collapsed="false" customWidth="true" hidden="false" outlineLevel="0" max="3325" min="3322" style="55" width="15.71"/>
    <col collapsed="false" customWidth="true" hidden="false" outlineLevel="0" max="3326" min="3326" style="55" width="22.86"/>
    <col collapsed="false" customWidth="true" hidden="false" outlineLevel="0" max="3327" min="3327" style="55" width="20.71"/>
    <col collapsed="false" customWidth="true" hidden="false" outlineLevel="0" max="3328" min="3328" style="55" width="17.71"/>
    <col collapsed="false" customWidth="true" hidden="false" outlineLevel="0" max="3337" min="3329" style="55" width="14.71"/>
    <col collapsed="false" customWidth="false" hidden="false" outlineLevel="0" max="3568" min="3338" style="55" width="10.71"/>
    <col collapsed="false" customWidth="true" hidden="false" outlineLevel="0" max="3570" min="3569" style="55" width="15.71"/>
    <col collapsed="false" customWidth="true" hidden="false" outlineLevel="0" max="3573" min="3571" style="55" width="14.71"/>
    <col collapsed="false" customWidth="true" hidden="false" outlineLevel="0" max="3577" min="3574" style="55" width="13.71"/>
    <col collapsed="false" customWidth="true" hidden="false" outlineLevel="0" max="3581" min="3578" style="55" width="15.71"/>
    <col collapsed="false" customWidth="true" hidden="false" outlineLevel="0" max="3582" min="3582" style="55" width="22.86"/>
    <col collapsed="false" customWidth="true" hidden="false" outlineLevel="0" max="3583" min="3583" style="55" width="20.71"/>
    <col collapsed="false" customWidth="true" hidden="false" outlineLevel="0" max="3584" min="3584" style="55" width="17.71"/>
    <col collapsed="false" customWidth="true" hidden="false" outlineLevel="0" max="3593" min="3585" style="55" width="14.71"/>
    <col collapsed="false" customWidth="false" hidden="false" outlineLevel="0" max="3824" min="3594" style="55" width="10.71"/>
    <col collapsed="false" customWidth="true" hidden="false" outlineLevel="0" max="3826" min="3825" style="55" width="15.71"/>
    <col collapsed="false" customWidth="true" hidden="false" outlineLevel="0" max="3829" min="3827" style="55" width="14.71"/>
    <col collapsed="false" customWidth="true" hidden="false" outlineLevel="0" max="3833" min="3830" style="55" width="13.71"/>
    <col collapsed="false" customWidth="true" hidden="false" outlineLevel="0" max="3837" min="3834" style="55" width="15.71"/>
    <col collapsed="false" customWidth="true" hidden="false" outlineLevel="0" max="3838" min="3838" style="55" width="22.86"/>
    <col collapsed="false" customWidth="true" hidden="false" outlineLevel="0" max="3839" min="3839" style="55" width="20.71"/>
    <col collapsed="false" customWidth="true" hidden="false" outlineLevel="0" max="3840" min="3840" style="55" width="17.71"/>
    <col collapsed="false" customWidth="true" hidden="false" outlineLevel="0" max="3849" min="3841" style="55" width="14.71"/>
    <col collapsed="false" customWidth="false" hidden="false" outlineLevel="0" max="4080" min="3850" style="55" width="10.71"/>
    <col collapsed="false" customWidth="true" hidden="false" outlineLevel="0" max="4082" min="4081" style="55" width="15.71"/>
    <col collapsed="false" customWidth="true" hidden="false" outlineLevel="0" max="4085" min="4083" style="55" width="14.71"/>
    <col collapsed="false" customWidth="true" hidden="false" outlineLevel="0" max="4089" min="4086" style="55" width="13.71"/>
    <col collapsed="false" customWidth="true" hidden="false" outlineLevel="0" max="4093" min="4090" style="55" width="15.71"/>
    <col collapsed="false" customWidth="true" hidden="false" outlineLevel="0" max="4094" min="4094" style="55" width="22.86"/>
    <col collapsed="false" customWidth="true" hidden="false" outlineLevel="0" max="4095" min="4095" style="55" width="20.71"/>
    <col collapsed="false" customWidth="true" hidden="false" outlineLevel="0" max="4096" min="4096" style="55" width="17.71"/>
    <col collapsed="false" customWidth="true" hidden="false" outlineLevel="0" max="4105" min="4097" style="55" width="14.71"/>
    <col collapsed="false" customWidth="false" hidden="false" outlineLevel="0" max="4336" min="4106" style="55" width="10.71"/>
    <col collapsed="false" customWidth="true" hidden="false" outlineLevel="0" max="4338" min="4337" style="55" width="15.71"/>
    <col collapsed="false" customWidth="true" hidden="false" outlineLevel="0" max="4341" min="4339" style="55" width="14.71"/>
    <col collapsed="false" customWidth="true" hidden="false" outlineLevel="0" max="4345" min="4342" style="55" width="13.71"/>
    <col collapsed="false" customWidth="true" hidden="false" outlineLevel="0" max="4349" min="4346" style="55" width="15.71"/>
    <col collapsed="false" customWidth="true" hidden="false" outlineLevel="0" max="4350" min="4350" style="55" width="22.86"/>
    <col collapsed="false" customWidth="true" hidden="false" outlineLevel="0" max="4351" min="4351" style="55" width="20.71"/>
    <col collapsed="false" customWidth="true" hidden="false" outlineLevel="0" max="4352" min="4352" style="55" width="17.71"/>
    <col collapsed="false" customWidth="true" hidden="false" outlineLevel="0" max="4361" min="4353" style="55" width="14.71"/>
    <col collapsed="false" customWidth="false" hidden="false" outlineLevel="0" max="4592" min="4362" style="55" width="10.71"/>
    <col collapsed="false" customWidth="true" hidden="false" outlineLevel="0" max="4594" min="4593" style="55" width="15.71"/>
    <col collapsed="false" customWidth="true" hidden="false" outlineLevel="0" max="4597" min="4595" style="55" width="14.71"/>
    <col collapsed="false" customWidth="true" hidden="false" outlineLevel="0" max="4601" min="4598" style="55" width="13.71"/>
    <col collapsed="false" customWidth="true" hidden="false" outlineLevel="0" max="4605" min="4602" style="55" width="15.71"/>
    <col collapsed="false" customWidth="true" hidden="false" outlineLevel="0" max="4606" min="4606" style="55" width="22.86"/>
    <col collapsed="false" customWidth="true" hidden="false" outlineLevel="0" max="4607" min="4607" style="55" width="20.71"/>
    <col collapsed="false" customWidth="true" hidden="false" outlineLevel="0" max="4608" min="4608" style="55" width="17.71"/>
    <col collapsed="false" customWidth="true" hidden="false" outlineLevel="0" max="4617" min="4609" style="55" width="14.71"/>
    <col collapsed="false" customWidth="false" hidden="false" outlineLevel="0" max="4848" min="4618" style="55" width="10.71"/>
    <col collapsed="false" customWidth="true" hidden="false" outlineLevel="0" max="4850" min="4849" style="55" width="15.71"/>
    <col collapsed="false" customWidth="true" hidden="false" outlineLevel="0" max="4853" min="4851" style="55" width="14.71"/>
    <col collapsed="false" customWidth="true" hidden="false" outlineLevel="0" max="4857" min="4854" style="55" width="13.71"/>
    <col collapsed="false" customWidth="true" hidden="false" outlineLevel="0" max="4861" min="4858" style="55" width="15.71"/>
    <col collapsed="false" customWidth="true" hidden="false" outlineLevel="0" max="4862" min="4862" style="55" width="22.86"/>
    <col collapsed="false" customWidth="true" hidden="false" outlineLevel="0" max="4863" min="4863" style="55" width="20.71"/>
    <col collapsed="false" customWidth="true" hidden="false" outlineLevel="0" max="4864" min="4864" style="55" width="17.71"/>
    <col collapsed="false" customWidth="true" hidden="false" outlineLevel="0" max="4873" min="4865" style="55" width="14.71"/>
    <col collapsed="false" customWidth="false" hidden="false" outlineLevel="0" max="5104" min="4874" style="55" width="10.71"/>
    <col collapsed="false" customWidth="true" hidden="false" outlineLevel="0" max="5106" min="5105" style="55" width="15.71"/>
    <col collapsed="false" customWidth="true" hidden="false" outlineLevel="0" max="5109" min="5107" style="55" width="14.71"/>
    <col collapsed="false" customWidth="true" hidden="false" outlineLevel="0" max="5113" min="5110" style="55" width="13.71"/>
    <col collapsed="false" customWidth="true" hidden="false" outlineLevel="0" max="5117" min="5114" style="55" width="15.71"/>
    <col collapsed="false" customWidth="true" hidden="false" outlineLevel="0" max="5118" min="5118" style="55" width="22.86"/>
    <col collapsed="false" customWidth="true" hidden="false" outlineLevel="0" max="5119" min="5119" style="55" width="20.71"/>
    <col collapsed="false" customWidth="true" hidden="false" outlineLevel="0" max="5120" min="5120" style="55" width="17.71"/>
    <col collapsed="false" customWidth="true" hidden="false" outlineLevel="0" max="5129" min="5121" style="55" width="14.71"/>
    <col collapsed="false" customWidth="false" hidden="false" outlineLevel="0" max="5360" min="5130" style="55" width="10.71"/>
    <col collapsed="false" customWidth="true" hidden="false" outlineLevel="0" max="5362" min="5361" style="55" width="15.71"/>
    <col collapsed="false" customWidth="true" hidden="false" outlineLevel="0" max="5365" min="5363" style="55" width="14.71"/>
    <col collapsed="false" customWidth="true" hidden="false" outlineLevel="0" max="5369" min="5366" style="55" width="13.71"/>
    <col collapsed="false" customWidth="true" hidden="false" outlineLevel="0" max="5373" min="5370" style="55" width="15.71"/>
    <col collapsed="false" customWidth="true" hidden="false" outlineLevel="0" max="5374" min="5374" style="55" width="22.86"/>
    <col collapsed="false" customWidth="true" hidden="false" outlineLevel="0" max="5375" min="5375" style="55" width="20.71"/>
    <col collapsed="false" customWidth="true" hidden="false" outlineLevel="0" max="5376" min="5376" style="55" width="17.71"/>
    <col collapsed="false" customWidth="true" hidden="false" outlineLevel="0" max="5385" min="5377" style="55" width="14.71"/>
    <col collapsed="false" customWidth="false" hidden="false" outlineLevel="0" max="5616" min="5386" style="55" width="10.71"/>
    <col collapsed="false" customWidth="true" hidden="false" outlineLevel="0" max="5618" min="5617" style="55" width="15.71"/>
    <col collapsed="false" customWidth="true" hidden="false" outlineLevel="0" max="5621" min="5619" style="55" width="14.71"/>
    <col collapsed="false" customWidth="true" hidden="false" outlineLevel="0" max="5625" min="5622" style="55" width="13.71"/>
    <col collapsed="false" customWidth="true" hidden="false" outlineLevel="0" max="5629" min="5626" style="55" width="15.71"/>
    <col collapsed="false" customWidth="true" hidden="false" outlineLevel="0" max="5630" min="5630" style="55" width="22.86"/>
    <col collapsed="false" customWidth="true" hidden="false" outlineLevel="0" max="5631" min="5631" style="55" width="20.71"/>
    <col collapsed="false" customWidth="true" hidden="false" outlineLevel="0" max="5632" min="5632" style="55" width="17.71"/>
    <col collapsed="false" customWidth="true" hidden="false" outlineLevel="0" max="5641" min="5633" style="55" width="14.71"/>
    <col collapsed="false" customWidth="false" hidden="false" outlineLevel="0" max="5872" min="5642" style="55" width="10.71"/>
    <col collapsed="false" customWidth="true" hidden="false" outlineLevel="0" max="5874" min="5873" style="55" width="15.71"/>
    <col collapsed="false" customWidth="true" hidden="false" outlineLevel="0" max="5877" min="5875" style="55" width="14.71"/>
    <col collapsed="false" customWidth="true" hidden="false" outlineLevel="0" max="5881" min="5878" style="55" width="13.71"/>
    <col collapsed="false" customWidth="true" hidden="false" outlineLevel="0" max="5885" min="5882" style="55" width="15.71"/>
    <col collapsed="false" customWidth="true" hidden="false" outlineLevel="0" max="5886" min="5886" style="55" width="22.86"/>
    <col collapsed="false" customWidth="true" hidden="false" outlineLevel="0" max="5887" min="5887" style="55" width="20.71"/>
    <col collapsed="false" customWidth="true" hidden="false" outlineLevel="0" max="5888" min="5888" style="55" width="17.71"/>
    <col collapsed="false" customWidth="true" hidden="false" outlineLevel="0" max="5897" min="5889" style="55" width="14.71"/>
    <col collapsed="false" customWidth="false" hidden="false" outlineLevel="0" max="6128" min="5898" style="55" width="10.71"/>
    <col collapsed="false" customWidth="true" hidden="false" outlineLevel="0" max="6130" min="6129" style="55" width="15.71"/>
    <col collapsed="false" customWidth="true" hidden="false" outlineLevel="0" max="6133" min="6131" style="55" width="14.71"/>
    <col collapsed="false" customWidth="true" hidden="false" outlineLevel="0" max="6137" min="6134" style="55" width="13.71"/>
    <col collapsed="false" customWidth="true" hidden="false" outlineLevel="0" max="6141" min="6138" style="55" width="15.71"/>
    <col collapsed="false" customWidth="true" hidden="false" outlineLevel="0" max="6142" min="6142" style="55" width="22.86"/>
    <col collapsed="false" customWidth="true" hidden="false" outlineLevel="0" max="6143" min="6143" style="55" width="20.71"/>
    <col collapsed="false" customWidth="true" hidden="false" outlineLevel="0" max="6144" min="6144" style="55" width="17.71"/>
    <col collapsed="false" customWidth="true" hidden="false" outlineLevel="0" max="6153" min="6145" style="55" width="14.71"/>
    <col collapsed="false" customWidth="false" hidden="false" outlineLevel="0" max="6384" min="6154" style="55" width="10.71"/>
    <col collapsed="false" customWidth="true" hidden="false" outlineLevel="0" max="6386" min="6385" style="55" width="15.71"/>
    <col collapsed="false" customWidth="true" hidden="false" outlineLevel="0" max="6389" min="6387" style="55" width="14.71"/>
    <col collapsed="false" customWidth="true" hidden="false" outlineLevel="0" max="6393" min="6390" style="55" width="13.71"/>
    <col collapsed="false" customWidth="true" hidden="false" outlineLevel="0" max="6397" min="6394" style="55" width="15.71"/>
    <col collapsed="false" customWidth="true" hidden="false" outlineLevel="0" max="6398" min="6398" style="55" width="22.86"/>
    <col collapsed="false" customWidth="true" hidden="false" outlineLevel="0" max="6399" min="6399" style="55" width="20.71"/>
    <col collapsed="false" customWidth="true" hidden="false" outlineLevel="0" max="6400" min="6400" style="55" width="17.71"/>
    <col collapsed="false" customWidth="true" hidden="false" outlineLevel="0" max="6409" min="6401" style="55" width="14.71"/>
    <col collapsed="false" customWidth="false" hidden="false" outlineLevel="0" max="6640" min="6410" style="55" width="10.71"/>
    <col collapsed="false" customWidth="true" hidden="false" outlineLevel="0" max="6642" min="6641" style="55" width="15.71"/>
    <col collapsed="false" customWidth="true" hidden="false" outlineLevel="0" max="6645" min="6643" style="55" width="14.71"/>
    <col collapsed="false" customWidth="true" hidden="false" outlineLevel="0" max="6649" min="6646" style="55" width="13.71"/>
    <col collapsed="false" customWidth="true" hidden="false" outlineLevel="0" max="6653" min="6650" style="55" width="15.71"/>
    <col collapsed="false" customWidth="true" hidden="false" outlineLevel="0" max="6654" min="6654" style="55" width="22.86"/>
    <col collapsed="false" customWidth="true" hidden="false" outlineLevel="0" max="6655" min="6655" style="55" width="20.71"/>
    <col collapsed="false" customWidth="true" hidden="false" outlineLevel="0" max="6656" min="6656" style="55" width="17.71"/>
    <col collapsed="false" customWidth="true" hidden="false" outlineLevel="0" max="6665" min="6657" style="55" width="14.71"/>
    <col collapsed="false" customWidth="false" hidden="false" outlineLevel="0" max="6896" min="6666" style="55" width="10.71"/>
    <col collapsed="false" customWidth="true" hidden="false" outlineLevel="0" max="6898" min="6897" style="55" width="15.71"/>
    <col collapsed="false" customWidth="true" hidden="false" outlineLevel="0" max="6901" min="6899" style="55" width="14.71"/>
    <col collapsed="false" customWidth="true" hidden="false" outlineLevel="0" max="6905" min="6902" style="55" width="13.71"/>
    <col collapsed="false" customWidth="true" hidden="false" outlineLevel="0" max="6909" min="6906" style="55" width="15.71"/>
    <col collapsed="false" customWidth="true" hidden="false" outlineLevel="0" max="6910" min="6910" style="55" width="22.86"/>
    <col collapsed="false" customWidth="true" hidden="false" outlineLevel="0" max="6911" min="6911" style="55" width="20.71"/>
    <col collapsed="false" customWidth="true" hidden="false" outlineLevel="0" max="6912" min="6912" style="55" width="17.71"/>
    <col collapsed="false" customWidth="true" hidden="false" outlineLevel="0" max="6921" min="6913" style="55" width="14.71"/>
    <col collapsed="false" customWidth="false" hidden="false" outlineLevel="0" max="7152" min="6922" style="55" width="10.71"/>
    <col collapsed="false" customWidth="true" hidden="false" outlineLevel="0" max="7154" min="7153" style="55" width="15.71"/>
    <col collapsed="false" customWidth="true" hidden="false" outlineLevel="0" max="7157" min="7155" style="55" width="14.71"/>
    <col collapsed="false" customWidth="true" hidden="false" outlineLevel="0" max="7161" min="7158" style="55" width="13.71"/>
    <col collapsed="false" customWidth="true" hidden="false" outlineLevel="0" max="7165" min="7162" style="55" width="15.71"/>
    <col collapsed="false" customWidth="true" hidden="false" outlineLevel="0" max="7166" min="7166" style="55" width="22.86"/>
    <col collapsed="false" customWidth="true" hidden="false" outlineLevel="0" max="7167" min="7167" style="55" width="20.71"/>
    <col collapsed="false" customWidth="true" hidden="false" outlineLevel="0" max="7168" min="7168" style="55" width="17.71"/>
    <col collapsed="false" customWidth="true" hidden="false" outlineLevel="0" max="7177" min="7169" style="55" width="14.71"/>
    <col collapsed="false" customWidth="false" hidden="false" outlineLevel="0" max="7408" min="7178" style="55" width="10.71"/>
    <col collapsed="false" customWidth="true" hidden="false" outlineLevel="0" max="7410" min="7409" style="55" width="15.71"/>
    <col collapsed="false" customWidth="true" hidden="false" outlineLevel="0" max="7413" min="7411" style="55" width="14.71"/>
    <col collapsed="false" customWidth="true" hidden="false" outlineLevel="0" max="7417" min="7414" style="55" width="13.71"/>
    <col collapsed="false" customWidth="true" hidden="false" outlineLevel="0" max="7421" min="7418" style="55" width="15.71"/>
    <col collapsed="false" customWidth="true" hidden="false" outlineLevel="0" max="7422" min="7422" style="55" width="22.86"/>
    <col collapsed="false" customWidth="true" hidden="false" outlineLevel="0" max="7423" min="7423" style="55" width="20.71"/>
    <col collapsed="false" customWidth="true" hidden="false" outlineLevel="0" max="7424" min="7424" style="55" width="17.71"/>
    <col collapsed="false" customWidth="true" hidden="false" outlineLevel="0" max="7433" min="7425" style="55" width="14.71"/>
    <col collapsed="false" customWidth="false" hidden="false" outlineLevel="0" max="7664" min="7434" style="55" width="10.71"/>
    <col collapsed="false" customWidth="true" hidden="false" outlineLevel="0" max="7666" min="7665" style="55" width="15.71"/>
    <col collapsed="false" customWidth="true" hidden="false" outlineLevel="0" max="7669" min="7667" style="55" width="14.71"/>
    <col collapsed="false" customWidth="true" hidden="false" outlineLevel="0" max="7673" min="7670" style="55" width="13.71"/>
    <col collapsed="false" customWidth="true" hidden="false" outlineLevel="0" max="7677" min="7674" style="55" width="15.71"/>
    <col collapsed="false" customWidth="true" hidden="false" outlineLevel="0" max="7678" min="7678" style="55" width="22.86"/>
    <col collapsed="false" customWidth="true" hidden="false" outlineLevel="0" max="7679" min="7679" style="55" width="20.71"/>
    <col collapsed="false" customWidth="true" hidden="false" outlineLevel="0" max="7680" min="7680" style="55" width="17.71"/>
    <col collapsed="false" customWidth="true" hidden="false" outlineLevel="0" max="7689" min="7681" style="55" width="14.71"/>
    <col collapsed="false" customWidth="false" hidden="false" outlineLevel="0" max="7920" min="7690" style="55" width="10.71"/>
    <col collapsed="false" customWidth="true" hidden="false" outlineLevel="0" max="7922" min="7921" style="55" width="15.71"/>
    <col collapsed="false" customWidth="true" hidden="false" outlineLevel="0" max="7925" min="7923" style="55" width="14.71"/>
    <col collapsed="false" customWidth="true" hidden="false" outlineLevel="0" max="7929" min="7926" style="55" width="13.71"/>
    <col collapsed="false" customWidth="true" hidden="false" outlineLevel="0" max="7933" min="7930" style="55" width="15.71"/>
    <col collapsed="false" customWidth="true" hidden="false" outlineLevel="0" max="7934" min="7934" style="55" width="22.86"/>
    <col collapsed="false" customWidth="true" hidden="false" outlineLevel="0" max="7935" min="7935" style="55" width="20.71"/>
    <col collapsed="false" customWidth="true" hidden="false" outlineLevel="0" max="7936" min="7936" style="55" width="17.71"/>
    <col collapsed="false" customWidth="true" hidden="false" outlineLevel="0" max="7945" min="7937" style="55" width="14.71"/>
    <col collapsed="false" customWidth="false" hidden="false" outlineLevel="0" max="8176" min="7946" style="55" width="10.71"/>
    <col collapsed="false" customWidth="true" hidden="false" outlineLevel="0" max="8178" min="8177" style="55" width="15.71"/>
    <col collapsed="false" customWidth="true" hidden="false" outlineLevel="0" max="8181" min="8179" style="55" width="14.71"/>
    <col collapsed="false" customWidth="true" hidden="false" outlineLevel="0" max="8185" min="8182" style="55" width="13.71"/>
    <col collapsed="false" customWidth="true" hidden="false" outlineLevel="0" max="8189" min="8186" style="55" width="15.71"/>
    <col collapsed="false" customWidth="true" hidden="false" outlineLevel="0" max="8190" min="8190" style="55" width="22.86"/>
    <col collapsed="false" customWidth="true" hidden="false" outlineLevel="0" max="8191" min="8191" style="55" width="20.71"/>
    <col collapsed="false" customWidth="true" hidden="false" outlineLevel="0" max="8192" min="8192" style="55" width="17.71"/>
    <col collapsed="false" customWidth="true" hidden="false" outlineLevel="0" max="8201" min="8193" style="55" width="14.71"/>
    <col collapsed="false" customWidth="false" hidden="false" outlineLevel="0" max="8432" min="8202" style="55" width="10.71"/>
    <col collapsed="false" customWidth="true" hidden="false" outlineLevel="0" max="8434" min="8433" style="55" width="15.71"/>
    <col collapsed="false" customWidth="true" hidden="false" outlineLevel="0" max="8437" min="8435" style="55" width="14.71"/>
    <col collapsed="false" customWidth="true" hidden="false" outlineLevel="0" max="8441" min="8438" style="55" width="13.71"/>
    <col collapsed="false" customWidth="true" hidden="false" outlineLevel="0" max="8445" min="8442" style="55" width="15.71"/>
    <col collapsed="false" customWidth="true" hidden="false" outlineLevel="0" max="8446" min="8446" style="55" width="22.86"/>
    <col collapsed="false" customWidth="true" hidden="false" outlineLevel="0" max="8447" min="8447" style="55" width="20.71"/>
    <col collapsed="false" customWidth="true" hidden="false" outlineLevel="0" max="8448" min="8448" style="55" width="17.71"/>
    <col collapsed="false" customWidth="true" hidden="false" outlineLevel="0" max="8457" min="8449" style="55" width="14.71"/>
    <col collapsed="false" customWidth="false" hidden="false" outlineLevel="0" max="8688" min="8458" style="55" width="10.71"/>
    <col collapsed="false" customWidth="true" hidden="false" outlineLevel="0" max="8690" min="8689" style="55" width="15.71"/>
    <col collapsed="false" customWidth="true" hidden="false" outlineLevel="0" max="8693" min="8691" style="55" width="14.71"/>
    <col collapsed="false" customWidth="true" hidden="false" outlineLevel="0" max="8697" min="8694" style="55" width="13.71"/>
    <col collapsed="false" customWidth="true" hidden="false" outlineLevel="0" max="8701" min="8698" style="55" width="15.71"/>
    <col collapsed="false" customWidth="true" hidden="false" outlineLevel="0" max="8702" min="8702" style="55" width="22.86"/>
    <col collapsed="false" customWidth="true" hidden="false" outlineLevel="0" max="8703" min="8703" style="55" width="20.71"/>
    <col collapsed="false" customWidth="true" hidden="false" outlineLevel="0" max="8704" min="8704" style="55" width="17.71"/>
    <col collapsed="false" customWidth="true" hidden="false" outlineLevel="0" max="8713" min="8705" style="55" width="14.71"/>
    <col collapsed="false" customWidth="false" hidden="false" outlineLevel="0" max="8944" min="8714" style="55" width="10.71"/>
    <col collapsed="false" customWidth="true" hidden="false" outlineLevel="0" max="8946" min="8945" style="55" width="15.71"/>
    <col collapsed="false" customWidth="true" hidden="false" outlineLevel="0" max="8949" min="8947" style="55" width="14.71"/>
    <col collapsed="false" customWidth="true" hidden="false" outlineLevel="0" max="8953" min="8950" style="55" width="13.71"/>
    <col collapsed="false" customWidth="true" hidden="false" outlineLevel="0" max="8957" min="8954" style="55" width="15.71"/>
    <col collapsed="false" customWidth="true" hidden="false" outlineLevel="0" max="8958" min="8958" style="55" width="22.86"/>
    <col collapsed="false" customWidth="true" hidden="false" outlineLevel="0" max="8959" min="8959" style="55" width="20.71"/>
    <col collapsed="false" customWidth="true" hidden="false" outlineLevel="0" max="8960" min="8960" style="55" width="17.71"/>
    <col collapsed="false" customWidth="true" hidden="false" outlineLevel="0" max="8969" min="8961" style="55" width="14.71"/>
    <col collapsed="false" customWidth="false" hidden="false" outlineLevel="0" max="9200" min="8970" style="55" width="10.71"/>
    <col collapsed="false" customWidth="true" hidden="false" outlineLevel="0" max="9202" min="9201" style="55" width="15.71"/>
    <col collapsed="false" customWidth="true" hidden="false" outlineLevel="0" max="9205" min="9203" style="55" width="14.71"/>
    <col collapsed="false" customWidth="true" hidden="false" outlineLevel="0" max="9209" min="9206" style="55" width="13.71"/>
    <col collapsed="false" customWidth="true" hidden="false" outlineLevel="0" max="9213" min="9210" style="55" width="15.71"/>
    <col collapsed="false" customWidth="true" hidden="false" outlineLevel="0" max="9214" min="9214" style="55" width="22.86"/>
    <col collapsed="false" customWidth="true" hidden="false" outlineLevel="0" max="9215" min="9215" style="55" width="20.71"/>
    <col collapsed="false" customWidth="true" hidden="false" outlineLevel="0" max="9216" min="9216" style="55" width="17.71"/>
    <col collapsed="false" customWidth="true" hidden="false" outlineLevel="0" max="9225" min="9217" style="55" width="14.71"/>
    <col collapsed="false" customWidth="false" hidden="false" outlineLevel="0" max="9456" min="9226" style="55" width="10.71"/>
    <col collapsed="false" customWidth="true" hidden="false" outlineLevel="0" max="9458" min="9457" style="55" width="15.71"/>
    <col collapsed="false" customWidth="true" hidden="false" outlineLevel="0" max="9461" min="9459" style="55" width="14.71"/>
    <col collapsed="false" customWidth="true" hidden="false" outlineLevel="0" max="9465" min="9462" style="55" width="13.71"/>
    <col collapsed="false" customWidth="true" hidden="false" outlineLevel="0" max="9469" min="9466" style="55" width="15.71"/>
    <col collapsed="false" customWidth="true" hidden="false" outlineLevel="0" max="9470" min="9470" style="55" width="22.86"/>
    <col collapsed="false" customWidth="true" hidden="false" outlineLevel="0" max="9471" min="9471" style="55" width="20.71"/>
    <col collapsed="false" customWidth="true" hidden="false" outlineLevel="0" max="9472" min="9472" style="55" width="17.71"/>
    <col collapsed="false" customWidth="true" hidden="false" outlineLevel="0" max="9481" min="9473" style="55" width="14.71"/>
    <col collapsed="false" customWidth="false" hidden="false" outlineLevel="0" max="9712" min="9482" style="55" width="10.71"/>
    <col collapsed="false" customWidth="true" hidden="false" outlineLevel="0" max="9714" min="9713" style="55" width="15.71"/>
    <col collapsed="false" customWidth="true" hidden="false" outlineLevel="0" max="9717" min="9715" style="55" width="14.71"/>
    <col collapsed="false" customWidth="true" hidden="false" outlineLevel="0" max="9721" min="9718" style="55" width="13.71"/>
    <col collapsed="false" customWidth="true" hidden="false" outlineLevel="0" max="9725" min="9722" style="55" width="15.71"/>
    <col collapsed="false" customWidth="true" hidden="false" outlineLevel="0" max="9726" min="9726" style="55" width="22.86"/>
    <col collapsed="false" customWidth="true" hidden="false" outlineLevel="0" max="9727" min="9727" style="55" width="20.71"/>
    <col collapsed="false" customWidth="true" hidden="false" outlineLevel="0" max="9728" min="9728" style="55" width="17.71"/>
    <col collapsed="false" customWidth="true" hidden="false" outlineLevel="0" max="9737" min="9729" style="55" width="14.71"/>
    <col collapsed="false" customWidth="false" hidden="false" outlineLevel="0" max="9968" min="9738" style="55" width="10.71"/>
    <col collapsed="false" customWidth="true" hidden="false" outlineLevel="0" max="9970" min="9969" style="55" width="15.71"/>
    <col collapsed="false" customWidth="true" hidden="false" outlineLevel="0" max="9973" min="9971" style="55" width="14.71"/>
    <col collapsed="false" customWidth="true" hidden="false" outlineLevel="0" max="9977" min="9974" style="55" width="13.71"/>
    <col collapsed="false" customWidth="true" hidden="false" outlineLevel="0" max="9981" min="9978" style="55" width="15.71"/>
    <col collapsed="false" customWidth="true" hidden="false" outlineLevel="0" max="9982" min="9982" style="55" width="22.86"/>
    <col collapsed="false" customWidth="true" hidden="false" outlineLevel="0" max="9983" min="9983" style="55" width="20.71"/>
    <col collapsed="false" customWidth="true" hidden="false" outlineLevel="0" max="9984" min="9984" style="55" width="17.71"/>
    <col collapsed="false" customWidth="true" hidden="false" outlineLevel="0" max="9993" min="9985" style="55" width="14.71"/>
    <col collapsed="false" customWidth="false" hidden="false" outlineLevel="0" max="10224" min="9994" style="55" width="10.71"/>
    <col collapsed="false" customWidth="true" hidden="false" outlineLevel="0" max="10226" min="10225" style="55" width="15.71"/>
    <col collapsed="false" customWidth="true" hidden="false" outlineLevel="0" max="10229" min="10227" style="55" width="14.71"/>
    <col collapsed="false" customWidth="true" hidden="false" outlineLevel="0" max="10233" min="10230" style="55" width="13.71"/>
    <col collapsed="false" customWidth="true" hidden="false" outlineLevel="0" max="10237" min="10234" style="55" width="15.71"/>
    <col collapsed="false" customWidth="true" hidden="false" outlineLevel="0" max="10238" min="10238" style="55" width="22.86"/>
    <col collapsed="false" customWidth="true" hidden="false" outlineLevel="0" max="10239" min="10239" style="55" width="20.71"/>
    <col collapsed="false" customWidth="true" hidden="false" outlineLevel="0" max="10240" min="10240" style="55" width="17.71"/>
    <col collapsed="false" customWidth="true" hidden="false" outlineLevel="0" max="10249" min="10241" style="55" width="14.71"/>
    <col collapsed="false" customWidth="false" hidden="false" outlineLevel="0" max="10480" min="10250" style="55" width="10.71"/>
    <col collapsed="false" customWidth="true" hidden="false" outlineLevel="0" max="10482" min="10481" style="55" width="15.71"/>
    <col collapsed="false" customWidth="true" hidden="false" outlineLevel="0" max="10485" min="10483" style="55" width="14.71"/>
    <col collapsed="false" customWidth="true" hidden="false" outlineLevel="0" max="10489" min="10486" style="55" width="13.71"/>
    <col collapsed="false" customWidth="true" hidden="false" outlineLevel="0" max="10493" min="10490" style="55" width="15.71"/>
    <col collapsed="false" customWidth="true" hidden="false" outlineLevel="0" max="10494" min="10494" style="55" width="22.86"/>
    <col collapsed="false" customWidth="true" hidden="false" outlineLevel="0" max="10495" min="10495" style="55" width="20.71"/>
    <col collapsed="false" customWidth="true" hidden="false" outlineLevel="0" max="10496" min="10496" style="55" width="17.71"/>
    <col collapsed="false" customWidth="true" hidden="false" outlineLevel="0" max="10505" min="10497" style="55" width="14.71"/>
    <col collapsed="false" customWidth="false" hidden="false" outlineLevel="0" max="10736" min="10506" style="55" width="10.71"/>
    <col collapsed="false" customWidth="true" hidden="false" outlineLevel="0" max="10738" min="10737" style="55" width="15.71"/>
    <col collapsed="false" customWidth="true" hidden="false" outlineLevel="0" max="10741" min="10739" style="55" width="14.71"/>
    <col collapsed="false" customWidth="true" hidden="false" outlineLevel="0" max="10745" min="10742" style="55" width="13.71"/>
    <col collapsed="false" customWidth="true" hidden="false" outlineLevel="0" max="10749" min="10746" style="55" width="15.71"/>
    <col collapsed="false" customWidth="true" hidden="false" outlineLevel="0" max="10750" min="10750" style="55" width="22.86"/>
    <col collapsed="false" customWidth="true" hidden="false" outlineLevel="0" max="10751" min="10751" style="55" width="20.71"/>
    <col collapsed="false" customWidth="true" hidden="false" outlineLevel="0" max="10752" min="10752" style="55" width="17.71"/>
    <col collapsed="false" customWidth="true" hidden="false" outlineLevel="0" max="10761" min="10753" style="55" width="14.71"/>
    <col collapsed="false" customWidth="false" hidden="false" outlineLevel="0" max="10992" min="10762" style="55" width="10.71"/>
    <col collapsed="false" customWidth="true" hidden="false" outlineLevel="0" max="10994" min="10993" style="55" width="15.71"/>
    <col collapsed="false" customWidth="true" hidden="false" outlineLevel="0" max="10997" min="10995" style="55" width="14.71"/>
    <col collapsed="false" customWidth="true" hidden="false" outlineLevel="0" max="11001" min="10998" style="55" width="13.71"/>
    <col collapsed="false" customWidth="true" hidden="false" outlineLevel="0" max="11005" min="11002" style="55" width="15.71"/>
    <col collapsed="false" customWidth="true" hidden="false" outlineLevel="0" max="11006" min="11006" style="55" width="22.86"/>
    <col collapsed="false" customWidth="true" hidden="false" outlineLevel="0" max="11007" min="11007" style="55" width="20.71"/>
    <col collapsed="false" customWidth="true" hidden="false" outlineLevel="0" max="11008" min="11008" style="55" width="17.71"/>
    <col collapsed="false" customWidth="true" hidden="false" outlineLevel="0" max="11017" min="11009" style="55" width="14.71"/>
    <col collapsed="false" customWidth="false" hidden="false" outlineLevel="0" max="11248" min="11018" style="55" width="10.71"/>
    <col collapsed="false" customWidth="true" hidden="false" outlineLevel="0" max="11250" min="11249" style="55" width="15.71"/>
    <col collapsed="false" customWidth="true" hidden="false" outlineLevel="0" max="11253" min="11251" style="55" width="14.71"/>
    <col collapsed="false" customWidth="true" hidden="false" outlineLevel="0" max="11257" min="11254" style="55" width="13.71"/>
    <col collapsed="false" customWidth="true" hidden="false" outlineLevel="0" max="11261" min="11258" style="55" width="15.71"/>
    <col collapsed="false" customWidth="true" hidden="false" outlineLevel="0" max="11262" min="11262" style="55" width="22.86"/>
    <col collapsed="false" customWidth="true" hidden="false" outlineLevel="0" max="11263" min="11263" style="55" width="20.71"/>
    <col collapsed="false" customWidth="true" hidden="false" outlineLevel="0" max="11264" min="11264" style="55" width="17.71"/>
    <col collapsed="false" customWidth="true" hidden="false" outlineLevel="0" max="11273" min="11265" style="55" width="14.71"/>
    <col collapsed="false" customWidth="false" hidden="false" outlineLevel="0" max="11504" min="11274" style="55" width="10.71"/>
    <col collapsed="false" customWidth="true" hidden="false" outlineLevel="0" max="11506" min="11505" style="55" width="15.71"/>
    <col collapsed="false" customWidth="true" hidden="false" outlineLevel="0" max="11509" min="11507" style="55" width="14.71"/>
    <col collapsed="false" customWidth="true" hidden="false" outlineLevel="0" max="11513" min="11510" style="55" width="13.71"/>
    <col collapsed="false" customWidth="true" hidden="false" outlineLevel="0" max="11517" min="11514" style="55" width="15.71"/>
    <col collapsed="false" customWidth="true" hidden="false" outlineLevel="0" max="11518" min="11518" style="55" width="22.86"/>
    <col collapsed="false" customWidth="true" hidden="false" outlineLevel="0" max="11519" min="11519" style="55" width="20.71"/>
    <col collapsed="false" customWidth="true" hidden="false" outlineLevel="0" max="11520" min="11520" style="55" width="17.71"/>
    <col collapsed="false" customWidth="true" hidden="false" outlineLevel="0" max="11529" min="11521" style="55" width="14.71"/>
    <col collapsed="false" customWidth="false" hidden="false" outlineLevel="0" max="11760" min="11530" style="55" width="10.71"/>
    <col collapsed="false" customWidth="true" hidden="false" outlineLevel="0" max="11762" min="11761" style="55" width="15.71"/>
    <col collapsed="false" customWidth="true" hidden="false" outlineLevel="0" max="11765" min="11763" style="55" width="14.71"/>
    <col collapsed="false" customWidth="true" hidden="false" outlineLevel="0" max="11769" min="11766" style="55" width="13.71"/>
    <col collapsed="false" customWidth="true" hidden="false" outlineLevel="0" max="11773" min="11770" style="55" width="15.71"/>
    <col collapsed="false" customWidth="true" hidden="false" outlineLevel="0" max="11774" min="11774" style="55" width="22.86"/>
    <col collapsed="false" customWidth="true" hidden="false" outlineLevel="0" max="11775" min="11775" style="55" width="20.71"/>
    <col collapsed="false" customWidth="true" hidden="false" outlineLevel="0" max="11776" min="11776" style="55" width="17.71"/>
    <col collapsed="false" customWidth="true" hidden="false" outlineLevel="0" max="11785" min="11777" style="55" width="14.71"/>
    <col collapsed="false" customWidth="false" hidden="false" outlineLevel="0" max="12016" min="11786" style="55" width="10.71"/>
    <col collapsed="false" customWidth="true" hidden="false" outlineLevel="0" max="12018" min="12017" style="55" width="15.71"/>
    <col collapsed="false" customWidth="true" hidden="false" outlineLevel="0" max="12021" min="12019" style="55" width="14.71"/>
    <col collapsed="false" customWidth="true" hidden="false" outlineLevel="0" max="12025" min="12022" style="55" width="13.71"/>
    <col collapsed="false" customWidth="true" hidden="false" outlineLevel="0" max="12029" min="12026" style="55" width="15.71"/>
    <col collapsed="false" customWidth="true" hidden="false" outlineLevel="0" max="12030" min="12030" style="55" width="22.86"/>
    <col collapsed="false" customWidth="true" hidden="false" outlineLevel="0" max="12031" min="12031" style="55" width="20.71"/>
    <col collapsed="false" customWidth="true" hidden="false" outlineLevel="0" max="12032" min="12032" style="55" width="17.71"/>
    <col collapsed="false" customWidth="true" hidden="false" outlineLevel="0" max="12041" min="12033" style="55" width="14.71"/>
    <col collapsed="false" customWidth="false" hidden="false" outlineLevel="0" max="12272" min="12042" style="55" width="10.71"/>
    <col collapsed="false" customWidth="true" hidden="false" outlineLevel="0" max="12274" min="12273" style="55" width="15.71"/>
    <col collapsed="false" customWidth="true" hidden="false" outlineLevel="0" max="12277" min="12275" style="55" width="14.71"/>
    <col collapsed="false" customWidth="true" hidden="false" outlineLevel="0" max="12281" min="12278" style="55" width="13.71"/>
    <col collapsed="false" customWidth="true" hidden="false" outlineLevel="0" max="12285" min="12282" style="55" width="15.71"/>
    <col collapsed="false" customWidth="true" hidden="false" outlineLevel="0" max="12286" min="12286" style="55" width="22.86"/>
    <col collapsed="false" customWidth="true" hidden="false" outlineLevel="0" max="12287" min="12287" style="55" width="20.71"/>
    <col collapsed="false" customWidth="true" hidden="false" outlineLevel="0" max="12288" min="12288" style="55" width="17.71"/>
    <col collapsed="false" customWidth="true" hidden="false" outlineLevel="0" max="12297" min="12289" style="55" width="14.71"/>
    <col collapsed="false" customWidth="false" hidden="false" outlineLevel="0" max="12528" min="12298" style="55" width="10.71"/>
    <col collapsed="false" customWidth="true" hidden="false" outlineLevel="0" max="12530" min="12529" style="55" width="15.71"/>
    <col collapsed="false" customWidth="true" hidden="false" outlineLevel="0" max="12533" min="12531" style="55" width="14.71"/>
    <col collapsed="false" customWidth="true" hidden="false" outlineLevel="0" max="12537" min="12534" style="55" width="13.71"/>
    <col collapsed="false" customWidth="true" hidden="false" outlineLevel="0" max="12541" min="12538" style="55" width="15.71"/>
    <col collapsed="false" customWidth="true" hidden="false" outlineLevel="0" max="12542" min="12542" style="55" width="22.86"/>
    <col collapsed="false" customWidth="true" hidden="false" outlineLevel="0" max="12543" min="12543" style="55" width="20.71"/>
    <col collapsed="false" customWidth="true" hidden="false" outlineLevel="0" max="12544" min="12544" style="55" width="17.71"/>
    <col collapsed="false" customWidth="true" hidden="false" outlineLevel="0" max="12553" min="12545" style="55" width="14.71"/>
    <col collapsed="false" customWidth="false" hidden="false" outlineLevel="0" max="12784" min="12554" style="55" width="10.71"/>
    <col collapsed="false" customWidth="true" hidden="false" outlineLevel="0" max="12786" min="12785" style="55" width="15.71"/>
    <col collapsed="false" customWidth="true" hidden="false" outlineLevel="0" max="12789" min="12787" style="55" width="14.71"/>
    <col collapsed="false" customWidth="true" hidden="false" outlineLevel="0" max="12793" min="12790" style="55" width="13.71"/>
    <col collapsed="false" customWidth="true" hidden="false" outlineLevel="0" max="12797" min="12794" style="55" width="15.71"/>
    <col collapsed="false" customWidth="true" hidden="false" outlineLevel="0" max="12798" min="12798" style="55" width="22.86"/>
    <col collapsed="false" customWidth="true" hidden="false" outlineLevel="0" max="12799" min="12799" style="55" width="20.71"/>
    <col collapsed="false" customWidth="true" hidden="false" outlineLevel="0" max="12800" min="12800" style="55" width="17.71"/>
    <col collapsed="false" customWidth="true" hidden="false" outlineLevel="0" max="12809" min="12801" style="55" width="14.71"/>
    <col collapsed="false" customWidth="false" hidden="false" outlineLevel="0" max="13040" min="12810" style="55" width="10.71"/>
    <col collapsed="false" customWidth="true" hidden="false" outlineLevel="0" max="13042" min="13041" style="55" width="15.71"/>
    <col collapsed="false" customWidth="true" hidden="false" outlineLevel="0" max="13045" min="13043" style="55" width="14.71"/>
    <col collapsed="false" customWidth="true" hidden="false" outlineLevel="0" max="13049" min="13046" style="55" width="13.71"/>
    <col collapsed="false" customWidth="true" hidden="false" outlineLevel="0" max="13053" min="13050" style="55" width="15.71"/>
    <col collapsed="false" customWidth="true" hidden="false" outlineLevel="0" max="13054" min="13054" style="55" width="22.86"/>
    <col collapsed="false" customWidth="true" hidden="false" outlineLevel="0" max="13055" min="13055" style="55" width="20.71"/>
    <col collapsed="false" customWidth="true" hidden="false" outlineLevel="0" max="13056" min="13056" style="55" width="17.71"/>
    <col collapsed="false" customWidth="true" hidden="false" outlineLevel="0" max="13065" min="13057" style="55" width="14.71"/>
    <col collapsed="false" customWidth="false" hidden="false" outlineLevel="0" max="13296" min="13066" style="55" width="10.71"/>
    <col collapsed="false" customWidth="true" hidden="false" outlineLevel="0" max="13298" min="13297" style="55" width="15.71"/>
    <col collapsed="false" customWidth="true" hidden="false" outlineLevel="0" max="13301" min="13299" style="55" width="14.71"/>
    <col collapsed="false" customWidth="true" hidden="false" outlineLevel="0" max="13305" min="13302" style="55" width="13.71"/>
    <col collapsed="false" customWidth="true" hidden="false" outlineLevel="0" max="13309" min="13306" style="55" width="15.71"/>
    <col collapsed="false" customWidth="true" hidden="false" outlineLevel="0" max="13310" min="13310" style="55" width="22.86"/>
    <col collapsed="false" customWidth="true" hidden="false" outlineLevel="0" max="13311" min="13311" style="55" width="20.71"/>
    <col collapsed="false" customWidth="true" hidden="false" outlineLevel="0" max="13312" min="13312" style="55" width="17.71"/>
    <col collapsed="false" customWidth="true" hidden="false" outlineLevel="0" max="13321" min="13313" style="55" width="14.71"/>
    <col collapsed="false" customWidth="false" hidden="false" outlineLevel="0" max="13552" min="13322" style="55" width="10.71"/>
    <col collapsed="false" customWidth="true" hidden="false" outlineLevel="0" max="13554" min="13553" style="55" width="15.71"/>
    <col collapsed="false" customWidth="true" hidden="false" outlineLevel="0" max="13557" min="13555" style="55" width="14.71"/>
    <col collapsed="false" customWidth="true" hidden="false" outlineLevel="0" max="13561" min="13558" style="55" width="13.71"/>
    <col collapsed="false" customWidth="true" hidden="false" outlineLevel="0" max="13565" min="13562" style="55" width="15.71"/>
    <col collapsed="false" customWidth="true" hidden="false" outlineLevel="0" max="13566" min="13566" style="55" width="22.86"/>
    <col collapsed="false" customWidth="true" hidden="false" outlineLevel="0" max="13567" min="13567" style="55" width="20.71"/>
    <col collapsed="false" customWidth="true" hidden="false" outlineLevel="0" max="13568" min="13568" style="55" width="17.71"/>
    <col collapsed="false" customWidth="true" hidden="false" outlineLevel="0" max="13577" min="13569" style="55" width="14.71"/>
    <col collapsed="false" customWidth="false" hidden="false" outlineLevel="0" max="13808" min="13578" style="55" width="10.71"/>
    <col collapsed="false" customWidth="true" hidden="false" outlineLevel="0" max="13810" min="13809" style="55" width="15.71"/>
    <col collapsed="false" customWidth="true" hidden="false" outlineLevel="0" max="13813" min="13811" style="55" width="14.71"/>
    <col collapsed="false" customWidth="true" hidden="false" outlineLevel="0" max="13817" min="13814" style="55" width="13.71"/>
    <col collapsed="false" customWidth="true" hidden="false" outlineLevel="0" max="13821" min="13818" style="55" width="15.71"/>
    <col collapsed="false" customWidth="true" hidden="false" outlineLevel="0" max="13822" min="13822" style="55" width="22.86"/>
    <col collapsed="false" customWidth="true" hidden="false" outlineLevel="0" max="13823" min="13823" style="55" width="20.71"/>
    <col collapsed="false" customWidth="true" hidden="false" outlineLevel="0" max="13824" min="13824" style="55" width="17.71"/>
    <col collapsed="false" customWidth="true" hidden="false" outlineLevel="0" max="13833" min="13825" style="55" width="14.71"/>
    <col collapsed="false" customWidth="false" hidden="false" outlineLevel="0" max="14064" min="13834" style="55" width="10.71"/>
    <col collapsed="false" customWidth="true" hidden="false" outlineLevel="0" max="14066" min="14065" style="55" width="15.71"/>
    <col collapsed="false" customWidth="true" hidden="false" outlineLevel="0" max="14069" min="14067" style="55" width="14.71"/>
    <col collapsed="false" customWidth="true" hidden="false" outlineLevel="0" max="14073" min="14070" style="55" width="13.71"/>
    <col collapsed="false" customWidth="true" hidden="false" outlineLevel="0" max="14077" min="14074" style="55" width="15.71"/>
    <col collapsed="false" customWidth="true" hidden="false" outlineLevel="0" max="14078" min="14078" style="55" width="22.86"/>
    <col collapsed="false" customWidth="true" hidden="false" outlineLevel="0" max="14079" min="14079" style="55" width="20.71"/>
    <col collapsed="false" customWidth="true" hidden="false" outlineLevel="0" max="14080" min="14080" style="55" width="17.71"/>
    <col collapsed="false" customWidth="true" hidden="false" outlineLevel="0" max="14089" min="14081" style="55" width="14.71"/>
    <col collapsed="false" customWidth="false" hidden="false" outlineLevel="0" max="14320" min="14090" style="55" width="10.71"/>
    <col collapsed="false" customWidth="true" hidden="false" outlineLevel="0" max="14322" min="14321" style="55" width="15.71"/>
    <col collapsed="false" customWidth="true" hidden="false" outlineLevel="0" max="14325" min="14323" style="55" width="14.71"/>
    <col collapsed="false" customWidth="true" hidden="false" outlineLevel="0" max="14329" min="14326" style="55" width="13.71"/>
    <col collapsed="false" customWidth="true" hidden="false" outlineLevel="0" max="14333" min="14330" style="55" width="15.71"/>
    <col collapsed="false" customWidth="true" hidden="false" outlineLevel="0" max="14334" min="14334" style="55" width="22.86"/>
    <col collapsed="false" customWidth="true" hidden="false" outlineLevel="0" max="14335" min="14335" style="55" width="20.71"/>
    <col collapsed="false" customWidth="true" hidden="false" outlineLevel="0" max="14336" min="14336" style="55" width="17.71"/>
    <col collapsed="false" customWidth="true" hidden="false" outlineLevel="0" max="14345" min="14337" style="55" width="14.71"/>
    <col collapsed="false" customWidth="false" hidden="false" outlineLevel="0" max="14576" min="14346" style="55" width="10.71"/>
    <col collapsed="false" customWidth="true" hidden="false" outlineLevel="0" max="14578" min="14577" style="55" width="15.71"/>
    <col collapsed="false" customWidth="true" hidden="false" outlineLevel="0" max="14581" min="14579" style="55" width="14.71"/>
    <col collapsed="false" customWidth="true" hidden="false" outlineLevel="0" max="14585" min="14582" style="55" width="13.71"/>
    <col collapsed="false" customWidth="true" hidden="false" outlineLevel="0" max="14589" min="14586" style="55" width="15.71"/>
    <col collapsed="false" customWidth="true" hidden="false" outlineLevel="0" max="14590" min="14590" style="55" width="22.86"/>
    <col collapsed="false" customWidth="true" hidden="false" outlineLevel="0" max="14591" min="14591" style="55" width="20.71"/>
    <col collapsed="false" customWidth="true" hidden="false" outlineLevel="0" max="14592" min="14592" style="55" width="17.71"/>
    <col collapsed="false" customWidth="true" hidden="false" outlineLevel="0" max="14601" min="14593" style="55" width="14.71"/>
    <col collapsed="false" customWidth="false" hidden="false" outlineLevel="0" max="14832" min="14602" style="55" width="10.71"/>
    <col collapsed="false" customWidth="true" hidden="false" outlineLevel="0" max="14834" min="14833" style="55" width="15.71"/>
    <col collapsed="false" customWidth="true" hidden="false" outlineLevel="0" max="14837" min="14835" style="55" width="14.71"/>
    <col collapsed="false" customWidth="true" hidden="false" outlineLevel="0" max="14841" min="14838" style="55" width="13.71"/>
    <col collapsed="false" customWidth="true" hidden="false" outlineLevel="0" max="14845" min="14842" style="55" width="15.71"/>
    <col collapsed="false" customWidth="true" hidden="false" outlineLevel="0" max="14846" min="14846" style="55" width="22.86"/>
    <col collapsed="false" customWidth="true" hidden="false" outlineLevel="0" max="14847" min="14847" style="55" width="20.71"/>
    <col collapsed="false" customWidth="true" hidden="false" outlineLevel="0" max="14848" min="14848" style="55" width="17.71"/>
    <col collapsed="false" customWidth="true" hidden="false" outlineLevel="0" max="14857" min="14849" style="55" width="14.71"/>
    <col collapsed="false" customWidth="false" hidden="false" outlineLevel="0" max="15088" min="14858" style="55" width="10.71"/>
    <col collapsed="false" customWidth="true" hidden="false" outlineLevel="0" max="15090" min="15089" style="55" width="15.71"/>
    <col collapsed="false" customWidth="true" hidden="false" outlineLevel="0" max="15093" min="15091" style="55" width="14.71"/>
    <col collapsed="false" customWidth="true" hidden="false" outlineLevel="0" max="15097" min="15094" style="55" width="13.71"/>
    <col collapsed="false" customWidth="true" hidden="false" outlineLevel="0" max="15101" min="15098" style="55" width="15.71"/>
    <col collapsed="false" customWidth="true" hidden="false" outlineLevel="0" max="15102" min="15102" style="55" width="22.86"/>
    <col collapsed="false" customWidth="true" hidden="false" outlineLevel="0" max="15103" min="15103" style="55" width="20.71"/>
    <col collapsed="false" customWidth="true" hidden="false" outlineLevel="0" max="15104" min="15104" style="55" width="17.71"/>
    <col collapsed="false" customWidth="true" hidden="false" outlineLevel="0" max="15113" min="15105" style="55" width="14.71"/>
    <col collapsed="false" customWidth="false" hidden="false" outlineLevel="0" max="15344" min="15114" style="55" width="10.71"/>
    <col collapsed="false" customWidth="true" hidden="false" outlineLevel="0" max="15346" min="15345" style="55" width="15.71"/>
    <col collapsed="false" customWidth="true" hidden="false" outlineLevel="0" max="15349" min="15347" style="55" width="14.71"/>
    <col collapsed="false" customWidth="true" hidden="false" outlineLevel="0" max="15353" min="15350" style="55" width="13.71"/>
    <col collapsed="false" customWidth="true" hidden="false" outlineLevel="0" max="15357" min="15354" style="55" width="15.71"/>
    <col collapsed="false" customWidth="true" hidden="false" outlineLevel="0" max="15358" min="15358" style="55" width="22.86"/>
    <col collapsed="false" customWidth="true" hidden="false" outlineLevel="0" max="15359" min="15359" style="55" width="20.71"/>
    <col collapsed="false" customWidth="true" hidden="false" outlineLevel="0" max="15360" min="15360" style="55" width="17.71"/>
    <col collapsed="false" customWidth="true" hidden="false" outlineLevel="0" max="15369" min="15361" style="55" width="14.71"/>
    <col collapsed="false" customWidth="false" hidden="false" outlineLevel="0" max="15600" min="15370" style="55" width="10.71"/>
    <col collapsed="false" customWidth="true" hidden="false" outlineLevel="0" max="15602" min="15601" style="55" width="15.71"/>
    <col collapsed="false" customWidth="true" hidden="false" outlineLevel="0" max="15605" min="15603" style="55" width="14.71"/>
    <col collapsed="false" customWidth="true" hidden="false" outlineLevel="0" max="15609" min="15606" style="55" width="13.71"/>
    <col collapsed="false" customWidth="true" hidden="false" outlineLevel="0" max="15613" min="15610" style="55" width="15.71"/>
    <col collapsed="false" customWidth="true" hidden="false" outlineLevel="0" max="15614" min="15614" style="55" width="22.86"/>
    <col collapsed="false" customWidth="true" hidden="false" outlineLevel="0" max="15615" min="15615" style="55" width="20.71"/>
    <col collapsed="false" customWidth="true" hidden="false" outlineLevel="0" max="15616" min="15616" style="55" width="17.71"/>
    <col collapsed="false" customWidth="true" hidden="false" outlineLevel="0" max="15625" min="15617" style="55" width="14.71"/>
    <col collapsed="false" customWidth="false" hidden="false" outlineLevel="0" max="15856" min="15626" style="55" width="10.71"/>
    <col collapsed="false" customWidth="true" hidden="false" outlineLevel="0" max="15858" min="15857" style="55" width="15.71"/>
    <col collapsed="false" customWidth="true" hidden="false" outlineLevel="0" max="15861" min="15859" style="55" width="14.71"/>
    <col collapsed="false" customWidth="true" hidden="false" outlineLevel="0" max="15865" min="15862" style="55" width="13.71"/>
    <col collapsed="false" customWidth="true" hidden="false" outlineLevel="0" max="15869" min="15866" style="55" width="15.71"/>
    <col collapsed="false" customWidth="true" hidden="false" outlineLevel="0" max="15870" min="15870" style="55" width="22.86"/>
    <col collapsed="false" customWidth="true" hidden="false" outlineLevel="0" max="15871" min="15871" style="55" width="20.71"/>
    <col collapsed="false" customWidth="true" hidden="false" outlineLevel="0" max="15872" min="15872" style="55" width="17.71"/>
    <col collapsed="false" customWidth="true" hidden="false" outlineLevel="0" max="15881" min="15873" style="55" width="14.71"/>
    <col collapsed="false" customWidth="false" hidden="false" outlineLevel="0" max="16112" min="15882" style="55" width="10.71"/>
    <col collapsed="false" customWidth="true" hidden="false" outlineLevel="0" max="16114" min="16113" style="55" width="15.71"/>
    <col collapsed="false" customWidth="true" hidden="false" outlineLevel="0" max="16117" min="16115" style="55" width="14.71"/>
    <col collapsed="false" customWidth="true" hidden="false" outlineLevel="0" max="16121" min="16118" style="55" width="13.71"/>
    <col collapsed="false" customWidth="true" hidden="false" outlineLevel="0" max="16125" min="16122" style="55" width="15.71"/>
    <col collapsed="false" customWidth="true" hidden="false" outlineLevel="0" max="16126" min="16126" style="55" width="22.86"/>
    <col collapsed="false" customWidth="true" hidden="false" outlineLevel="0" max="16127" min="16127" style="55" width="20.71"/>
    <col collapsed="false" customWidth="true" hidden="false" outlineLevel="0" max="16128" min="16128" style="55" width="17.71"/>
    <col collapsed="false" customWidth="true" hidden="false" outlineLevel="0" max="16137" min="16129" style="55" width="14.71"/>
    <col collapsed="false" customWidth="false" hidden="false" outlineLevel="0" max="16384" min="16138" style="55"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8.75" hidden="false" customHeight="false" outlineLevel="0" collapsed="false">
      <c r="A5" s="8" t="str">
        <f aca="false">'1. паспорт местоположение'!A5:C5</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8.75" hidden="false" customHeight="false" outlineLevel="0" collapsed="false">
      <c r="A6" s="74"/>
      <c r="B6" s="74"/>
      <c r="C6" s="74"/>
      <c r="D6" s="74"/>
      <c r="E6" s="74"/>
      <c r="F6" s="74"/>
      <c r="G6" s="74"/>
      <c r="H6" s="74"/>
      <c r="I6" s="74"/>
      <c r="J6" s="74"/>
      <c r="K6" s="74"/>
      <c r="L6" s="74"/>
      <c r="M6" s="74"/>
      <c r="N6" s="74"/>
      <c r="O6" s="74"/>
      <c r="P6" s="74"/>
      <c r="Q6" s="74"/>
      <c r="R6" s="74"/>
      <c r="S6" s="74"/>
      <c r="T6" s="74"/>
      <c r="U6" s="11"/>
      <c r="V6" s="11"/>
      <c r="W6" s="11"/>
      <c r="X6" s="11"/>
      <c r="Y6" s="11"/>
      <c r="Z6" s="11"/>
      <c r="AA6" s="11"/>
    </row>
    <row r="7" s="3" customFormat="true" ht="18.75" hidden="false" customHeight="false" outlineLevel="0" collapsed="false">
      <c r="A7" s="11"/>
      <c r="B7" s="11"/>
      <c r="C7" s="11"/>
      <c r="D7" s="11"/>
      <c r="E7" s="12" t="s">
        <v>4</v>
      </c>
      <c r="F7" s="12"/>
      <c r="G7" s="12"/>
      <c r="H7" s="12"/>
      <c r="I7" s="12"/>
      <c r="J7" s="12"/>
      <c r="K7" s="12"/>
      <c r="L7" s="12"/>
      <c r="M7" s="12"/>
      <c r="N7" s="12"/>
      <c r="O7" s="12"/>
      <c r="P7" s="12"/>
      <c r="Q7" s="12"/>
      <c r="R7" s="12"/>
      <c r="S7" s="12"/>
      <c r="T7" s="12"/>
      <c r="U7" s="12"/>
      <c r="V7" s="12"/>
      <c r="W7" s="12"/>
      <c r="X7" s="12"/>
      <c r="Y7" s="12"/>
      <c r="Z7" s="11"/>
      <c r="AA7" s="11"/>
    </row>
    <row r="8" s="3" customFormat="true" ht="18.75" hidden="false" customHeight="false" outlineLevel="0" collapsed="false">
      <c r="A8" s="11"/>
      <c r="B8" s="11"/>
      <c r="C8" s="11"/>
      <c r="D8" s="11"/>
      <c r="E8" s="14"/>
      <c r="F8" s="14"/>
      <c r="G8" s="14"/>
      <c r="H8" s="14"/>
      <c r="I8" s="14"/>
      <c r="J8" s="14"/>
      <c r="K8" s="14"/>
      <c r="L8" s="14"/>
      <c r="M8" s="14"/>
      <c r="N8" s="14"/>
      <c r="O8" s="14"/>
      <c r="P8" s="14"/>
      <c r="Q8" s="14"/>
      <c r="R8" s="14"/>
      <c r="S8" s="13"/>
      <c r="T8" s="13"/>
      <c r="U8" s="13"/>
      <c r="V8" s="13"/>
      <c r="W8" s="13"/>
      <c r="X8" s="11"/>
      <c r="Y8" s="11"/>
      <c r="Z8" s="11"/>
      <c r="AA8" s="11"/>
    </row>
    <row r="9" s="3" customFormat="true" ht="18.75" hidden="false" customHeight="true" outlineLevel="0" collapsed="false">
      <c r="A9" s="11"/>
      <c r="B9" s="11"/>
      <c r="C9" s="11"/>
      <c r="D9" s="11"/>
      <c r="E9" s="56" t="s">
        <v>5</v>
      </c>
      <c r="F9" s="56"/>
      <c r="G9" s="56"/>
      <c r="H9" s="56"/>
      <c r="I9" s="56"/>
      <c r="J9" s="56"/>
      <c r="K9" s="56"/>
      <c r="L9" s="56"/>
      <c r="M9" s="56"/>
      <c r="N9" s="56"/>
      <c r="O9" s="56"/>
      <c r="P9" s="56"/>
      <c r="Q9" s="56"/>
      <c r="R9" s="56"/>
      <c r="S9" s="56"/>
      <c r="T9" s="56"/>
      <c r="U9" s="56"/>
      <c r="V9" s="56"/>
      <c r="W9" s="56"/>
      <c r="X9" s="56"/>
      <c r="Y9" s="56"/>
      <c r="Z9" s="11"/>
      <c r="AA9" s="11"/>
    </row>
    <row r="10" s="3" customFormat="true" ht="18.75" hidden="false" customHeight="true" outlineLevel="0" collapsed="false">
      <c r="A10" s="11"/>
      <c r="B10" s="11"/>
      <c r="C10" s="11"/>
      <c r="D10" s="11"/>
      <c r="E10" s="17" t="s">
        <v>6</v>
      </c>
      <c r="F10" s="17"/>
      <c r="G10" s="17"/>
      <c r="H10" s="17"/>
      <c r="I10" s="17"/>
      <c r="J10" s="17"/>
      <c r="K10" s="17"/>
      <c r="L10" s="17"/>
      <c r="M10" s="17"/>
      <c r="N10" s="17"/>
      <c r="O10" s="17"/>
      <c r="P10" s="17"/>
      <c r="Q10" s="17"/>
      <c r="R10" s="17"/>
      <c r="S10" s="17"/>
      <c r="T10" s="17"/>
      <c r="U10" s="17"/>
      <c r="V10" s="17"/>
      <c r="W10" s="17"/>
      <c r="X10" s="17"/>
      <c r="Y10" s="17"/>
      <c r="Z10" s="11"/>
      <c r="AA10" s="11"/>
    </row>
    <row r="11" s="3" customFormat="true" ht="18.75" hidden="false" customHeight="false" outlineLevel="0" collapsed="false">
      <c r="A11" s="11"/>
      <c r="B11" s="11"/>
      <c r="C11" s="11"/>
      <c r="D11" s="11"/>
      <c r="E11" s="14"/>
      <c r="F11" s="14"/>
      <c r="G11" s="14"/>
      <c r="H11" s="14"/>
      <c r="I11" s="14"/>
      <c r="J11" s="14"/>
      <c r="K11" s="14"/>
      <c r="L11" s="14"/>
      <c r="M11" s="14"/>
      <c r="N11" s="14"/>
      <c r="O11" s="14"/>
      <c r="P11" s="14"/>
      <c r="Q11" s="14"/>
      <c r="R11" s="14"/>
      <c r="S11" s="13"/>
      <c r="T11" s="13"/>
      <c r="U11" s="13"/>
      <c r="V11" s="13"/>
      <c r="W11" s="13"/>
      <c r="X11" s="11"/>
      <c r="Y11" s="11"/>
      <c r="Z11" s="11"/>
      <c r="AA11" s="11"/>
    </row>
    <row r="12" s="3" customFormat="true" ht="18.75" hidden="false" customHeight="true" outlineLevel="0" collapsed="false">
      <c r="A12" s="11"/>
      <c r="B12" s="11"/>
      <c r="C12" s="11"/>
      <c r="D12" s="11"/>
      <c r="E12" s="12" t="s">
        <v>7</v>
      </c>
      <c r="F12" s="12"/>
      <c r="G12" s="12"/>
      <c r="H12" s="12"/>
      <c r="I12" s="12"/>
      <c r="J12" s="12"/>
      <c r="K12" s="12"/>
      <c r="L12" s="12"/>
      <c r="M12" s="12"/>
      <c r="N12" s="12"/>
      <c r="O12" s="12"/>
      <c r="P12" s="12"/>
      <c r="Q12" s="12"/>
      <c r="R12" s="12"/>
      <c r="S12" s="12"/>
      <c r="T12" s="12"/>
      <c r="U12" s="12"/>
      <c r="V12" s="12"/>
      <c r="W12" s="12"/>
      <c r="X12" s="12"/>
      <c r="Y12" s="12"/>
      <c r="Z12" s="11"/>
      <c r="AA12" s="11"/>
    </row>
    <row r="13" s="3" customFormat="true" ht="18.75" hidden="false" customHeight="true" outlineLevel="0" collapsed="false">
      <c r="A13" s="11"/>
      <c r="B13" s="11"/>
      <c r="C13" s="11"/>
      <c r="D13" s="11"/>
      <c r="E13" s="17" t="s">
        <v>8</v>
      </c>
      <c r="F13" s="17"/>
      <c r="G13" s="17"/>
      <c r="H13" s="17"/>
      <c r="I13" s="17"/>
      <c r="J13" s="17"/>
      <c r="K13" s="17"/>
      <c r="L13" s="17"/>
      <c r="M13" s="17"/>
      <c r="N13" s="17"/>
      <c r="O13" s="17"/>
      <c r="P13" s="17"/>
      <c r="Q13" s="17"/>
      <c r="R13" s="17"/>
      <c r="S13" s="17"/>
      <c r="T13" s="17"/>
      <c r="U13" s="17"/>
      <c r="V13" s="17"/>
      <c r="W13" s="17"/>
      <c r="X13" s="17"/>
      <c r="Y13" s="17"/>
      <c r="Z13" s="11"/>
      <c r="AA13" s="11"/>
    </row>
    <row r="14" s="21" customFormat="true" ht="15.75" hidden="false" customHeight="true" outlineLevel="0" collapsed="false">
      <c r="A14" s="75"/>
      <c r="B14" s="75"/>
      <c r="C14" s="75"/>
      <c r="D14" s="75"/>
      <c r="E14" s="20"/>
      <c r="F14" s="20"/>
      <c r="G14" s="20"/>
      <c r="H14" s="20"/>
      <c r="I14" s="20"/>
      <c r="J14" s="20"/>
      <c r="K14" s="20"/>
      <c r="L14" s="20"/>
      <c r="M14" s="20"/>
      <c r="N14" s="20"/>
      <c r="O14" s="20"/>
      <c r="P14" s="20"/>
      <c r="Q14" s="20"/>
      <c r="R14" s="20"/>
      <c r="S14" s="20"/>
      <c r="T14" s="20"/>
      <c r="U14" s="20"/>
      <c r="V14" s="20"/>
      <c r="W14" s="20"/>
      <c r="X14" s="75"/>
      <c r="Y14" s="75"/>
      <c r="Z14" s="75"/>
      <c r="AA14" s="75"/>
    </row>
    <row r="15" s="22" customFormat="true" ht="36" hidden="false" customHeight="true" outlineLevel="0" collapsed="false">
      <c r="A15" s="76"/>
      <c r="B15" s="76"/>
      <c r="C15" s="76"/>
      <c r="D15" s="76"/>
      <c r="E15" s="15" t="s">
        <v>9</v>
      </c>
      <c r="F15" s="15"/>
      <c r="G15" s="15"/>
      <c r="H15" s="15"/>
      <c r="I15" s="15"/>
      <c r="J15" s="15"/>
      <c r="K15" s="15"/>
      <c r="L15" s="15"/>
      <c r="M15" s="15"/>
      <c r="N15" s="15"/>
      <c r="O15" s="15"/>
      <c r="P15" s="15"/>
      <c r="Q15" s="15"/>
      <c r="R15" s="15"/>
      <c r="S15" s="15"/>
      <c r="T15" s="15"/>
      <c r="U15" s="15"/>
      <c r="V15" s="15"/>
      <c r="W15" s="15"/>
      <c r="X15" s="15"/>
      <c r="Y15" s="15"/>
      <c r="Z15" s="76"/>
      <c r="AA15" s="76"/>
    </row>
    <row r="16" s="22" customFormat="true" ht="15" hidden="false" customHeight="true" outlineLevel="0" collapsed="false">
      <c r="A16" s="76"/>
      <c r="B16" s="76"/>
      <c r="C16" s="76"/>
      <c r="D16" s="76"/>
      <c r="E16" s="17" t="s">
        <v>10</v>
      </c>
      <c r="F16" s="17"/>
      <c r="G16" s="17"/>
      <c r="H16" s="17"/>
      <c r="I16" s="17"/>
      <c r="J16" s="17"/>
      <c r="K16" s="17"/>
      <c r="L16" s="17"/>
      <c r="M16" s="17"/>
      <c r="N16" s="17"/>
      <c r="O16" s="17"/>
      <c r="P16" s="17"/>
      <c r="Q16" s="17"/>
      <c r="R16" s="17"/>
      <c r="S16" s="17"/>
      <c r="T16" s="17"/>
      <c r="U16" s="17"/>
      <c r="V16" s="17"/>
      <c r="W16" s="17"/>
      <c r="X16" s="17"/>
      <c r="Y16" s="17"/>
      <c r="Z16" s="76"/>
      <c r="AA16" s="76"/>
    </row>
    <row r="17" s="22" customFormat="true" ht="15" hidden="false" customHeight="true" outlineLevel="0" collapsed="false">
      <c r="A17" s="76"/>
      <c r="B17" s="76"/>
      <c r="C17" s="76"/>
      <c r="D17" s="76"/>
      <c r="E17" s="23"/>
      <c r="F17" s="23"/>
      <c r="G17" s="23"/>
      <c r="H17" s="23"/>
      <c r="I17" s="23"/>
      <c r="J17" s="23"/>
      <c r="K17" s="23"/>
      <c r="L17" s="23"/>
      <c r="M17" s="23"/>
      <c r="N17" s="23"/>
      <c r="O17" s="23"/>
      <c r="P17" s="23"/>
      <c r="Q17" s="23"/>
      <c r="R17" s="23"/>
      <c r="S17" s="23"/>
      <c r="T17" s="23"/>
      <c r="U17" s="23"/>
      <c r="V17" s="23"/>
      <c r="W17" s="23"/>
      <c r="X17" s="76"/>
      <c r="Y17" s="76"/>
      <c r="Z17" s="76"/>
      <c r="AA17" s="76"/>
    </row>
    <row r="18" s="22" customFormat="true" ht="15" hidden="false" customHeight="true" outlineLevel="0" collapsed="false">
      <c r="A18" s="76"/>
      <c r="B18" s="76"/>
      <c r="C18" s="76"/>
      <c r="D18" s="76"/>
      <c r="E18" s="56"/>
      <c r="F18" s="56"/>
      <c r="G18" s="56"/>
      <c r="H18" s="56"/>
      <c r="I18" s="56"/>
      <c r="J18" s="56"/>
      <c r="K18" s="56"/>
      <c r="L18" s="56"/>
      <c r="M18" s="56"/>
      <c r="N18" s="56"/>
      <c r="O18" s="56"/>
      <c r="P18" s="56"/>
      <c r="Q18" s="56"/>
      <c r="R18" s="56"/>
      <c r="S18" s="56"/>
      <c r="T18" s="56"/>
      <c r="U18" s="56"/>
      <c r="V18" s="56"/>
      <c r="W18" s="56"/>
      <c r="X18" s="56"/>
      <c r="Y18" s="56"/>
      <c r="Z18" s="76"/>
      <c r="AA18" s="76"/>
    </row>
    <row r="19" customFormat="false" ht="25.5" hidden="false" customHeight="true" outlineLevel="0" collapsed="false">
      <c r="A19" s="56" t="s">
        <v>122</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0" s="58" customFormat="true" ht="21" hidden="false" customHeight="true" outlineLevel="0" collapsed="false"/>
    <row r="21" customFormat="false" ht="15.75" hidden="false" customHeight="true" outlineLevel="0" collapsed="false">
      <c r="A21" s="61" t="s">
        <v>12</v>
      </c>
      <c r="B21" s="61" t="s">
        <v>123</v>
      </c>
      <c r="C21" s="61"/>
      <c r="D21" s="61" t="s">
        <v>124</v>
      </c>
      <c r="E21" s="61"/>
      <c r="F21" s="61" t="s">
        <v>82</v>
      </c>
      <c r="G21" s="61"/>
      <c r="H21" s="61"/>
      <c r="I21" s="61"/>
      <c r="J21" s="61" t="s">
        <v>125</v>
      </c>
      <c r="K21" s="61" t="s">
        <v>126</v>
      </c>
      <c r="L21" s="61"/>
      <c r="M21" s="61" t="s">
        <v>127</v>
      </c>
      <c r="N21" s="61"/>
      <c r="O21" s="61" t="s">
        <v>128</v>
      </c>
      <c r="P21" s="61"/>
      <c r="Q21" s="61" t="s">
        <v>129</v>
      </c>
      <c r="R21" s="61"/>
      <c r="S21" s="61" t="s">
        <v>130</v>
      </c>
      <c r="T21" s="61" t="s">
        <v>131</v>
      </c>
      <c r="U21" s="61" t="s">
        <v>132</v>
      </c>
      <c r="V21" s="61" t="s">
        <v>133</v>
      </c>
      <c r="W21" s="61"/>
      <c r="X21" s="62" t="s">
        <v>102</v>
      </c>
      <c r="Y21" s="62"/>
      <c r="Z21" s="62" t="s">
        <v>103</v>
      </c>
      <c r="AA21" s="62"/>
    </row>
    <row r="22" customFormat="false" ht="216" hidden="false" customHeight="true" outlineLevel="0" collapsed="false">
      <c r="A22" s="61"/>
      <c r="B22" s="61"/>
      <c r="C22" s="61"/>
      <c r="D22" s="61"/>
      <c r="E22" s="61"/>
      <c r="F22" s="61" t="s">
        <v>134</v>
      </c>
      <c r="G22" s="61"/>
      <c r="H22" s="61" t="s">
        <v>135</v>
      </c>
      <c r="I22" s="61"/>
      <c r="J22" s="61"/>
      <c r="K22" s="61"/>
      <c r="L22" s="61"/>
      <c r="M22" s="61"/>
      <c r="N22" s="61"/>
      <c r="O22" s="61"/>
      <c r="P22" s="61"/>
      <c r="Q22" s="61"/>
      <c r="R22" s="61"/>
      <c r="S22" s="61"/>
      <c r="T22" s="61"/>
      <c r="U22" s="61"/>
      <c r="V22" s="61"/>
      <c r="W22" s="61"/>
      <c r="X22" s="61" t="s">
        <v>104</v>
      </c>
      <c r="Y22" s="61" t="s">
        <v>105</v>
      </c>
      <c r="Z22" s="61" t="s">
        <v>106</v>
      </c>
      <c r="AA22" s="61" t="s">
        <v>107</v>
      </c>
    </row>
    <row r="23" customFormat="false" ht="60" hidden="false" customHeight="true" outlineLevel="0" collapsed="false">
      <c r="A23" s="61"/>
      <c r="B23" s="77" t="s">
        <v>108</v>
      </c>
      <c r="C23" s="77" t="s">
        <v>109</v>
      </c>
      <c r="D23" s="77" t="s">
        <v>108</v>
      </c>
      <c r="E23" s="77" t="s">
        <v>109</v>
      </c>
      <c r="F23" s="77" t="s">
        <v>108</v>
      </c>
      <c r="G23" s="77" t="s">
        <v>109</v>
      </c>
      <c r="H23" s="77" t="s">
        <v>108</v>
      </c>
      <c r="I23" s="77" t="s">
        <v>109</v>
      </c>
      <c r="J23" s="77" t="s">
        <v>108</v>
      </c>
      <c r="K23" s="77" t="s">
        <v>108</v>
      </c>
      <c r="L23" s="77" t="s">
        <v>109</v>
      </c>
      <c r="M23" s="77" t="s">
        <v>108</v>
      </c>
      <c r="N23" s="77" t="s">
        <v>109</v>
      </c>
      <c r="O23" s="77" t="s">
        <v>108</v>
      </c>
      <c r="P23" s="77" t="s">
        <v>109</v>
      </c>
      <c r="Q23" s="77" t="s">
        <v>108</v>
      </c>
      <c r="R23" s="77" t="s">
        <v>109</v>
      </c>
      <c r="S23" s="77" t="s">
        <v>108</v>
      </c>
      <c r="T23" s="77" t="s">
        <v>108</v>
      </c>
      <c r="U23" s="77" t="s">
        <v>108</v>
      </c>
      <c r="V23" s="77" t="s">
        <v>108</v>
      </c>
      <c r="W23" s="77" t="s">
        <v>109</v>
      </c>
      <c r="X23" s="77" t="s">
        <v>108</v>
      </c>
      <c r="Y23" s="77" t="s">
        <v>108</v>
      </c>
      <c r="Z23" s="61" t="s">
        <v>108</v>
      </c>
      <c r="AA23" s="61" t="s">
        <v>108</v>
      </c>
    </row>
    <row r="24" customFormat="false" ht="15.75" hidden="false" customHeight="false" outlineLevel="0" collapsed="false">
      <c r="A24" s="78" t="n">
        <v>1</v>
      </c>
      <c r="B24" s="78" t="n">
        <v>2</v>
      </c>
      <c r="C24" s="78" t="n">
        <v>3</v>
      </c>
      <c r="D24" s="78" t="n">
        <v>4</v>
      </c>
      <c r="E24" s="78" t="n">
        <v>5</v>
      </c>
      <c r="F24" s="78" t="n">
        <v>6</v>
      </c>
      <c r="G24" s="78" t="n">
        <v>7</v>
      </c>
      <c r="H24" s="78" t="n">
        <v>8</v>
      </c>
      <c r="I24" s="78" t="n">
        <v>9</v>
      </c>
      <c r="J24" s="78" t="n">
        <v>10</v>
      </c>
      <c r="K24" s="78" t="n">
        <v>11</v>
      </c>
      <c r="L24" s="78" t="n">
        <v>12</v>
      </c>
      <c r="M24" s="78" t="n">
        <v>13</v>
      </c>
      <c r="N24" s="78" t="n">
        <v>14</v>
      </c>
      <c r="O24" s="78" t="n">
        <v>15</v>
      </c>
      <c r="P24" s="78" t="n">
        <v>16</v>
      </c>
      <c r="Q24" s="78" t="n">
        <v>19</v>
      </c>
      <c r="R24" s="78" t="n">
        <v>20</v>
      </c>
      <c r="S24" s="78" t="n">
        <v>21</v>
      </c>
      <c r="T24" s="78" t="n">
        <v>22</v>
      </c>
      <c r="U24" s="78" t="n">
        <v>23</v>
      </c>
      <c r="V24" s="78" t="n">
        <v>24</v>
      </c>
      <c r="W24" s="78" t="n">
        <v>25</v>
      </c>
      <c r="X24" s="78" t="n">
        <v>26</v>
      </c>
      <c r="Y24" s="78" t="n">
        <v>27</v>
      </c>
      <c r="Z24" s="78" t="n">
        <v>28</v>
      </c>
      <c r="AA24" s="78" t="n">
        <v>29</v>
      </c>
    </row>
    <row r="25" s="58" customFormat="true" ht="24" hidden="false" customHeight="true" outlineLevel="0" collapsed="false">
      <c r="A25" s="79" t="s">
        <v>23</v>
      </c>
      <c r="B25" s="79" t="s">
        <v>23</v>
      </c>
      <c r="C25" s="79" t="s">
        <v>23</v>
      </c>
      <c r="D25" s="79" t="s">
        <v>23</v>
      </c>
      <c r="E25" s="79" t="s">
        <v>23</v>
      </c>
      <c r="F25" s="79" t="s">
        <v>23</v>
      </c>
      <c r="G25" s="79" t="s">
        <v>23</v>
      </c>
      <c r="H25" s="79" t="s">
        <v>23</v>
      </c>
      <c r="I25" s="79" t="s">
        <v>23</v>
      </c>
      <c r="J25" s="79" t="s">
        <v>23</v>
      </c>
      <c r="K25" s="79" t="s">
        <v>23</v>
      </c>
      <c r="L25" s="79" t="s">
        <v>23</v>
      </c>
      <c r="M25" s="79" t="s">
        <v>23</v>
      </c>
      <c r="N25" s="79" t="s">
        <v>23</v>
      </c>
      <c r="O25" s="79" t="s">
        <v>23</v>
      </c>
      <c r="P25" s="79" t="s">
        <v>23</v>
      </c>
      <c r="Q25" s="79" t="s">
        <v>23</v>
      </c>
      <c r="R25" s="79" t="s">
        <v>23</v>
      </c>
      <c r="S25" s="79" t="s">
        <v>23</v>
      </c>
      <c r="T25" s="79" t="s">
        <v>23</v>
      </c>
      <c r="U25" s="79" t="s">
        <v>23</v>
      </c>
      <c r="V25" s="79" t="s">
        <v>23</v>
      </c>
      <c r="W25" s="79" t="s">
        <v>23</v>
      </c>
      <c r="X25" s="79" t="s">
        <v>23</v>
      </c>
      <c r="Y25" s="79" t="s">
        <v>23</v>
      </c>
      <c r="Z25" s="79" t="s">
        <v>23</v>
      </c>
      <c r="AA25" s="79" t="s">
        <v>23</v>
      </c>
    </row>
    <row r="26" customFormat="false" ht="3" hidden="false" customHeight="true" outlineLevel="0" collapsed="false">
      <c r="X26" s="80"/>
      <c r="Y26" s="81"/>
      <c r="Z26" s="71"/>
      <c r="AA26" s="71"/>
    </row>
    <row r="27" s="66" customFormat="true" ht="12.75" hidden="false" customHeight="false" outlineLevel="0" collapsed="false">
      <c r="A27" s="67"/>
      <c r="B27" s="67"/>
      <c r="C27" s="67"/>
      <c r="E27" s="67"/>
      <c r="X27" s="82"/>
      <c r="Y27" s="82"/>
      <c r="Z27" s="82"/>
      <c r="AA27" s="82"/>
    </row>
    <row r="28" s="66" customFormat="true" ht="12.75" hidden="false" customHeight="false" outlineLevel="0" collapsed="false">
      <c r="A28" s="67"/>
      <c r="B28" s="67"/>
      <c r="C28" s="67"/>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8.75" hidden="false" customHeight="false" outlineLevel="0" collapsed="false">
      <c r="A5" s="8" t="str">
        <f aca="false">'3.2 паспорт Техсостояние ЛЭП'!A5:AA5</f>
        <v>Год раскрытия информации: 2025 год</v>
      </c>
      <c r="B5" s="8"/>
      <c r="C5" s="8"/>
      <c r="D5" s="83"/>
      <c r="E5" s="83"/>
      <c r="F5" s="83"/>
      <c r="G5" s="83"/>
      <c r="H5" s="83"/>
      <c r="I5" s="83"/>
      <c r="J5" s="83"/>
      <c r="K5" s="83"/>
      <c r="L5" s="83"/>
      <c r="M5" s="83"/>
      <c r="N5" s="83"/>
      <c r="O5" s="83"/>
      <c r="P5" s="83"/>
      <c r="Q5" s="83"/>
      <c r="R5" s="83"/>
      <c r="S5" s="83"/>
      <c r="T5" s="83"/>
      <c r="U5" s="83"/>
      <c r="V5" s="83"/>
      <c r="W5" s="83"/>
      <c r="X5" s="83"/>
      <c r="Y5" s="83"/>
      <c r="Z5" s="83"/>
      <c r="AA5" s="83"/>
      <c r="AB5" s="83"/>
      <c r="AC5" s="83"/>
    </row>
    <row r="6" s="3" customFormat="true" ht="18.75" hidden="false" customHeight="false" outlineLevel="0" collapsed="false">
      <c r="A6" s="10"/>
      <c r="B6" s="11"/>
      <c r="C6" s="11"/>
      <c r="E6" s="5"/>
      <c r="F6" s="5"/>
      <c r="G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row>
    <row r="8" s="3" customFormat="true" ht="18.75" hidden="false" customHeight="false" outlineLevel="0" collapsed="false">
      <c r="A8" s="12"/>
      <c r="B8" s="12"/>
      <c r="C8" s="12"/>
      <c r="D8" s="14"/>
      <c r="E8" s="14"/>
      <c r="F8" s="14"/>
      <c r="G8" s="14"/>
      <c r="H8" s="13"/>
      <c r="I8" s="13"/>
      <c r="J8" s="13"/>
      <c r="K8" s="13"/>
      <c r="L8" s="13"/>
      <c r="M8" s="13"/>
      <c r="N8" s="13"/>
      <c r="O8" s="13"/>
      <c r="P8" s="13"/>
      <c r="Q8" s="13"/>
      <c r="R8" s="13"/>
      <c r="S8" s="13"/>
      <c r="T8" s="13"/>
      <c r="U8" s="13"/>
    </row>
    <row r="9" s="3" customFormat="true" ht="18.75" hidden="false" customHeight="false" outlineLevel="0" collapsed="false">
      <c r="A9" s="56" t="str">
        <f aca="false">'1. паспорт местоположение'!A9:C9</f>
        <v>Акционерное общество "Южные электрические сети Камчатки"</v>
      </c>
      <c r="B9" s="56"/>
      <c r="C9" s="56"/>
      <c r="D9" s="16"/>
      <c r="E9" s="16"/>
      <c r="F9" s="16"/>
      <c r="G9" s="16"/>
      <c r="H9" s="13"/>
      <c r="I9" s="13"/>
      <c r="J9" s="13"/>
      <c r="K9" s="13"/>
      <c r="L9" s="13"/>
      <c r="M9" s="13"/>
      <c r="N9" s="13"/>
      <c r="O9" s="13"/>
      <c r="P9" s="13"/>
      <c r="Q9" s="13"/>
      <c r="R9" s="13"/>
      <c r="S9" s="13"/>
      <c r="T9" s="13"/>
      <c r="U9" s="13"/>
    </row>
    <row r="10" s="3" customFormat="true" ht="18.75" hidden="false" customHeight="false" outlineLevel="0" collapsed="false">
      <c r="A10" s="17" t="s">
        <v>6</v>
      </c>
      <c r="B10" s="17"/>
      <c r="C10" s="17"/>
      <c r="D10" s="18"/>
      <c r="E10" s="18"/>
      <c r="F10" s="18"/>
      <c r="G10" s="18"/>
      <c r="H10" s="13"/>
      <c r="I10" s="13"/>
      <c r="J10" s="13"/>
      <c r="K10" s="13"/>
      <c r="L10" s="13"/>
      <c r="M10" s="13"/>
      <c r="N10" s="13"/>
      <c r="O10" s="13"/>
      <c r="P10" s="13"/>
      <c r="Q10" s="13"/>
      <c r="R10" s="13"/>
      <c r="S10" s="13"/>
      <c r="T10" s="13"/>
      <c r="U10" s="13"/>
    </row>
    <row r="11" s="3" customFormat="true" ht="18.75" hidden="false" customHeight="false" outlineLevel="0" collapsed="false">
      <c r="A11" s="12"/>
      <c r="B11" s="12"/>
      <c r="C11" s="12"/>
      <c r="D11" s="14"/>
      <c r="E11" s="14"/>
      <c r="F11" s="14"/>
      <c r="G11" s="14"/>
      <c r="H11" s="13"/>
      <c r="I11" s="13"/>
      <c r="J11" s="13"/>
      <c r="K11" s="13"/>
      <c r="L11" s="13"/>
      <c r="M11" s="13"/>
      <c r="N11" s="13"/>
      <c r="O11" s="13"/>
      <c r="P11" s="13"/>
      <c r="Q11" s="13"/>
      <c r="R11" s="13"/>
      <c r="S11" s="13"/>
      <c r="T11" s="13"/>
      <c r="U11" s="13"/>
    </row>
    <row r="12" s="3" customFormat="true" ht="18.75" hidden="false" customHeight="false" outlineLevel="0" collapsed="false">
      <c r="A12" s="12" t="str">
        <f aca="false">'1. паспорт местоположение'!A12:C12</f>
        <v>К_525-ЗИС-1</v>
      </c>
      <c r="B12" s="12"/>
      <c r="C12" s="12"/>
      <c r="D12" s="16"/>
      <c r="E12" s="16"/>
      <c r="F12" s="16"/>
      <c r="G12" s="16"/>
      <c r="H12" s="13"/>
      <c r="I12" s="13"/>
      <c r="J12" s="13"/>
      <c r="K12" s="13"/>
      <c r="L12" s="13"/>
      <c r="M12" s="13"/>
      <c r="N12" s="13"/>
      <c r="O12" s="13"/>
      <c r="P12" s="13"/>
      <c r="Q12" s="13"/>
      <c r="R12" s="13"/>
      <c r="S12" s="13"/>
      <c r="T12" s="13"/>
      <c r="U12" s="13"/>
    </row>
    <row r="13" s="3" customFormat="true" ht="18.75" hidden="false" customHeight="false" outlineLevel="0" collapsed="false">
      <c r="A13" s="17" t="s">
        <v>8</v>
      </c>
      <c r="B13" s="17"/>
      <c r="C13" s="17"/>
      <c r="D13" s="18"/>
      <c r="E13" s="18"/>
      <c r="F13" s="18"/>
      <c r="G13" s="18"/>
      <c r="H13" s="13"/>
      <c r="I13" s="13"/>
      <c r="J13" s="13"/>
      <c r="K13" s="13"/>
      <c r="L13" s="13"/>
      <c r="M13" s="13"/>
      <c r="N13" s="13"/>
      <c r="O13" s="13"/>
      <c r="P13" s="13"/>
      <c r="Q13" s="13"/>
      <c r="R13" s="13"/>
      <c r="S13" s="13"/>
      <c r="T13" s="13"/>
      <c r="U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row>
    <row r="15" s="22" customFormat="true" ht="36" hidden="false" customHeight="true" outlineLevel="0" collapsed="false">
      <c r="A15" s="15" t="str">
        <f aca="false">'1. паспорт местоположение'!A15:C15</f>
        <v>Строительство подпорной стены на базовом складе ГСМ ДЭС-8 с. Тиличики с дренажом грунтовых вод протяженностью 50 м</v>
      </c>
      <c r="B15" s="15"/>
      <c r="C15" s="15"/>
      <c r="D15" s="16"/>
      <c r="E15" s="16"/>
      <c r="F15" s="16"/>
      <c r="G15" s="16"/>
      <c r="H15" s="16"/>
      <c r="I15" s="16"/>
      <c r="J15" s="16"/>
      <c r="K15" s="16"/>
      <c r="L15" s="16"/>
      <c r="M15" s="16"/>
      <c r="N15" s="16"/>
      <c r="O15" s="16"/>
      <c r="P15" s="16"/>
      <c r="Q15" s="16"/>
      <c r="R15" s="16"/>
      <c r="S15" s="16"/>
      <c r="T15" s="16"/>
      <c r="U15" s="16"/>
    </row>
    <row r="16" s="22" customFormat="true" ht="15" hidden="false" customHeight="true" outlineLevel="0" collapsed="false">
      <c r="A16" s="17" t="s">
        <v>10</v>
      </c>
      <c r="B16" s="17"/>
      <c r="C16" s="17"/>
      <c r="D16" s="18"/>
      <c r="E16" s="18"/>
      <c r="F16" s="18"/>
      <c r="G16" s="18"/>
      <c r="H16" s="18"/>
      <c r="I16" s="18"/>
      <c r="J16" s="18"/>
      <c r="K16" s="18"/>
      <c r="L16" s="18"/>
      <c r="M16" s="18"/>
      <c r="N16" s="18"/>
      <c r="O16" s="18"/>
      <c r="P16" s="18"/>
      <c r="Q16" s="18"/>
      <c r="R16" s="18"/>
      <c r="S16" s="18"/>
      <c r="T16" s="18"/>
      <c r="U16" s="18"/>
    </row>
    <row r="17" s="22" customFormat="true" ht="15" hidden="false" customHeight="true" outlineLevel="0" collapsed="false">
      <c r="A17" s="17"/>
      <c r="B17" s="17"/>
      <c r="C17" s="17"/>
      <c r="D17" s="23"/>
      <c r="E17" s="23"/>
      <c r="F17" s="23"/>
      <c r="G17" s="23"/>
      <c r="H17" s="23"/>
      <c r="I17" s="23"/>
      <c r="J17" s="23"/>
      <c r="K17" s="23"/>
      <c r="L17" s="23"/>
      <c r="M17" s="23"/>
      <c r="N17" s="23"/>
      <c r="O17" s="23"/>
      <c r="P17" s="23"/>
      <c r="Q17" s="23"/>
      <c r="R17" s="23"/>
    </row>
    <row r="18" s="22" customFormat="true" ht="27.75" hidden="false" customHeight="true" outlineLevel="0" collapsed="false">
      <c r="A18" s="15" t="s">
        <v>136</v>
      </c>
      <c r="B18" s="15"/>
      <c r="C18" s="15"/>
      <c r="D18" s="24"/>
      <c r="E18" s="24"/>
      <c r="F18" s="24"/>
      <c r="G18" s="24"/>
      <c r="H18" s="24"/>
      <c r="I18" s="24"/>
      <c r="J18" s="24"/>
      <c r="K18" s="24"/>
      <c r="L18" s="24"/>
      <c r="M18" s="24"/>
      <c r="N18" s="24"/>
      <c r="O18" s="24"/>
      <c r="P18" s="24"/>
      <c r="Q18" s="24"/>
      <c r="R18" s="24"/>
      <c r="S18" s="24"/>
      <c r="T18" s="24"/>
      <c r="U18" s="24"/>
    </row>
    <row r="19" s="22" customFormat="true" ht="15" hidden="false" customHeight="true" outlineLevel="0" collapsed="false">
      <c r="A19" s="18"/>
      <c r="B19" s="18"/>
      <c r="C19" s="18"/>
      <c r="D19" s="18"/>
      <c r="E19" s="18"/>
      <c r="F19" s="18"/>
      <c r="G19" s="18"/>
      <c r="H19" s="23"/>
      <c r="I19" s="23"/>
      <c r="J19" s="23"/>
      <c r="K19" s="23"/>
      <c r="L19" s="23"/>
      <c r="M19" s="23"/>
      <c r="N19" s="23"/>
      <c r="O19" s="23"/>
      <c r="P19" s="23"/>
      <c r="Q19" s="23"/>
      <c r="R19" s="23"/>
    </row>
    <row r="20" s="22" customFormat="true" ht="39.75" hidden="false" customHeight="true" outlineLevel="0" collapsed="false">
      <c r="A20" s="25" t="s">
        <v>12</v>
      </c>
      <c r="B20" s="26" t="s">
        <v>13</v>
      </c>
      <c r="C20" s="27" t="s">
        <v>14</v>
      </c>
      <c r="D20" s="28"/>
      <c r="E20" s="28"/>
      <c r="F20" s="28"/>
      <c r="G20" s="28"/>
      <c r="H20" s="17"/>
      <c r="I20" s="17"/>
      <c r="J20" s="17"/>
      <c r="K20" s="17"/>
      <c r="L20" s="17"/>
      <c r="M20" s="17"/>
      <c r="N20" s="17"/>
      <c r="O20" s="17"/>
      <c r="P20" s="17"/>
      <c r="Q20" s="17"/>
      <c r="R20" s="17"/>
      <c r="S20" s="29"/>
      <c r="T20" s="29"/>
      <c r="U20" s="29"/>
    </row>
    <row r="21" s="22" customFormat="true" ht="16.5" hidden="false" customHeight="true" outlineLevel="0" collapsed="false">
      <c r="A21" s="27" t="n">
        <v>1</v>
      </c>
      <c r="B21" s="26" t="n">
        <v>2</v>
      </c>
      <c r="C21" s="27" t="n">
        <v>3</v>
      </c>
      <c r="D21" s="28"/>
      <c r="E21" s="28"/>
      <c r="F21" s="28"/>
      <c r="G21" s="28"/>
      <c r="H21" s="17"/>
      <c r="I21" s="17"/>
      <c r="J21" s="17"/>
      <c r="K21" s="17"/>
      <c r="L21" s="17"/>
      <c r="M21" s="17"/>
      <c r="N21" s="17"/>
      <c r="O21" s="17"/>
      <c r="P21" s="17"/>
      <c r="Q21" s="17"/>
      <c r="R21" s="17"/>
      <c r="S21" s="29"/>
      <c r="T21" s="29"/>
      <c r="U21" s="29"/>
    </row>
    <row r="22" s="22" customFormat="true" ht="33.75" hidden="false" customHeight="true" outlineLevel="0" collapsed="false">
      <c r="A22" s="30" t="s">
        <v>15</v>
      </c>
      <c r="B22" s="84" t="s">
        <v>137</v>
      </c>
      <c r="C22" s="85" t="s">
        <v>138</v>
      </c>
      <c r="D22" s="28"/>
      <c r="E22" s="28"/>
      <c r="F22" s="17"/>
      <c r="G22" s="17"/>
      <c r="H22" s="17"/>
      <c r="I22" s="17"/>
      <c r="J22" s="17"/>
      <c r="K22" s="17"/>
      <c r="L22" s="17"/>
      <c r="M22" s="17"/>
      <c r="N22" s="17"/>
      <c r="O22" s="17"/>
      <c r="P22" s="17"/>
      <c r="Q22" s="29"/>
      <c r="R22" s="29"/>
      <c r="S22" s="29"/>
      <c r="T22" s="29"/>
      <c r="U22" s="29"/>
    </row>
    <row r="23" customFormat="false" ht="62.25" hidden="false" customHeight="true" outlineLevel="0" collapsed="false">
      <c r="A23" s="30" t="s">
        <v>18</v>
      </c>
      <c r="B23" s="86" t="s">
        <v>139</v>
      </c>
      <c r="C23" s="25" t="s">
        <v>140</v>
      </c>
      <c r="D23" s="42"/>
      <c r="E23" s="42"/>
      <c r="F23" s="42"/>
      <c r="G23" s="42"/>
      <c r="H23" s="42"/>
      <c r="I23" s="42"/>
      <c r="J23" s="42"/>
      <c r="K23" s="42"/>
      <c r="L23" s="42"/>
      <c r="M23" s="42"/>
      <c r="N23" s="42"/>
      <c r="O23" s="42"/>
      <c r="P23" s="42"/>
      <c r="Q23" s="42"/>
      <c r="R23" s="42"/>
      <c r="S23" s="42"/>
      <c r="T23" s="42"/>
      <c r="U23" s="42"/>
    </row>
    <row r="24" customFormat="false" ht="63" hidden="false" customHeight="true" outlineLevel="0" collapsed="false">
      <c r="A24" s="30" t="s">
        <v>21</v>
      </c>
      <c r="B24" s="86" t="s">
        <v>141</v>
      </c>
      <c r="C24" s="25" t="s">
        <v>142</v>
      </c>
      <c r="D24" s="42"/>
      <c r="E24" s="42"/>
      <c r="F24" s="42"/>
      <c r="G24" s="42"/>
      <c r="H24" s="42"/>
      <c r="I24" s="42"/>
      <c r="J24" s="42"/>
      <c r="K24" s="42"/>
      <c r="L24" s="42"/>
      <c r="M24" s="42"/>
      <c r="N24" s="42"/>
      <c r="O24" s="42"/>
      <c r="P24" s="42"/>
      <c r="Q24" s="42"/>
      <c r="R24" s="42"/>
      <c r="S24" s="42"/>
      <c r="T24" s="42"/>
      <c r="U24" s="42"/>
    </row>
    <row r="25" customFormat="false" ht="63" hidden="false" customHeight="true" outlineLevel="0" collapsed="false">
      <c r="A25" s="30" t="s">
        <v>24</v>
      </c>
      <c r="B25" s="86" t="s">
        <v>143</v>
      </c>
      <c r="C25" s="87" t="s">
        <v>23</v>
      </c>
      <c r="D25" s="42"/>
      <c r="E25" s="42"/>
      <c r="F25" s="42"/>
      <c r="G25" s="42"/>
      <c r="H25" s="42"/>
      <c r="I25" s="42"/>
      <c r="J25" s="42"/>
      <c r="K25" s="42"/>
      <c r="L25" s="42"/>
      <c r="M25" s="42"/>
      <c r="N25" s="42"/>
      <c r="O25" s="42"/>
      <c r="P25" s="42"/>
      <c r="Q25" s="42"/>
      <c r="R25" s="42"/>
      <c r="S25" s="42"/>
      <c r="T25" s="42"/>
      <c r="U25" s="42"/>
    </row>
    <row r="26" customFormat="false" ht="70.5" hidden="false" customHeight="true" outlineLevel="0" collapsed="false">
      <c r="A26" s="30" t="s">
        <v>27</v>
      </c>
      <c r="B26" s="86" t="s">
        <v>144</v>
      </c>
      <c r="C26" s="27" t="s">
        <v>145</v>
      </c>
      <c r="D26" s="42"/>
      <c r="E26" s="42"/>
      <c r="F26" s="42"/>
      <c r="G26" s="42"/>
      <c r="H26" s="42"/>
      <c r="I26" s="42"/>
      <c r="J26" s="42"/>
      <c r="K26" s="42"/>
      <c r="L26" s="42"/>
      <c r="M26" s="42"/>
      <c r="N26" s="42"/>
      <c r="O26" s="42"/>
      <c r="P26" s="42"/>
      <c r="Q26" s="42"/>
      <c r="R26" s="42"/>
      <c r="S26" s="42"/>
      <c r="T26" s="42"/>
      <c r="U26" s="42"/>
    </row>
    <row r="27" customFormat="false" ht="121.5" hidden="false" customHeight="true" outlineLevel="0" collapsed="false">
      <c r="A27" s="30" t="s">
        <v>30</v>
      </c>
      <c r="B27" s="86" t="s">
        <v>146</v>
      </c>
      <c r="C27" s="25" t="s">
        <v>147</v>
      </c>
      <c r="D27" s="42"/>
      <c r="E27" s="42"/>
      <c r="F27" s="42"/>
      <c r="G27" s="42"/>
      <c r="H27" s="42"/>
      <c r="I27" s="42"/>
      <c r="J27" s="42"/>
      <c r="K27" s="42"/>
      <c r="L27" s="42"/>
      <c r="M27" s="42"/>
      <c r="N27" s="42"/>
      <c r="O27" s="42"/>
      <c r="P27" s="42"/>
      <c r="Q27" s="42"/>
      <c r="R27" s="42"/>
      <c r="S27" s="42"/>
      <c r="T27" s="42"/>
      <c r="U27" s="42"/>
    </row>
    <row r="28" customFormat="false" ht="42.75" hidden="false" customHeight="true" outlineLevel="0" collapsed="false">
      <c r="A28" s="30" t="s">
        <v>33</v>
      </c>
      <c r="B28" s="86" t="s">
        <v>148</v>
      </c>
      <c r="C28" s="27" t="n">
        <v>2020</v>
      </c>
      <c r="D28" s="42"/>
      <c r="E28" s="42"/>
      <c r="F28" s="42"/>
      <c r="G28" s="42"/>
      <c r="H28" s="42"/>
      <c r="I28" s="42"/>
      <c r="J28" s="42"/>
      <c r="K28" s="42"/>
      <c r="L28" s="42"/>
      <c r="M28" s="42"/>
      <c r="N28" s="42"/>
      <c r="O28" s="42"/>
      <c r="P28" s="42"/>
      <c r="Q28" s="42"/>
      <c r="R28" s="42"/>
      <c r="S28" s="42"/>
      <c r="T28" s="42"/>
      <c r="U28" s="42"/>
    </row>
    <row r="29" customFormat="false" ht="42.75" hidden="false" customHeight="true" outlineLevel="0" collapsed="false">
      <c r="A29" s="30" t="s">
        <v>35</v>
      </c>
      <c r="B29" s="25" t="s">
        <v>149</v>
      </c>
      <c r="C29" s="27" t="n">
        <v>2026</v>
      </c>
      <c r="D29" s="42"/>
      <c r="E29" s="42"/>
      <c r="F29" s="42"/>
      <c r="G29" s="42"/>
      <c r="H29" s="42"/>
      <c r="I29" s="42"/>
      <c r="J29" s="42"/>
      <c r="K29" s="42"/>
      <c r="L29" s="42"/>
      <c r="M29" s="42"/>
      <c r="N29" s="42"/>
      <c r="O29" s="42"/>
      <c r="P29" s="42"/>
      <c r="Q29" s="42"/>
      <c r="R29" s="42"/>
      <c r="S29" s="42"/>
      <c r="T29" s="42"/>
      <c r="U29" s="42"/>
    </row>
    <row r="30" customFormat="false" ht="42.75" hidden="false" customHeight="true" outlineLevel="0" collapsed="false">
      <c r="A30" s="30" t="s">
        <v>37</v>
      </c>
      <c r="B30" s="25" t="s">
        <v>150</v>
      </c>
      <c r="C30" s="27" t="s">
        <v>151</v>
      </c>
      <c r="D30" s="42"/>
      <c r="E30" s="42"/>
      <c r="F30" s="42"/>
      <c r="G30" s="42"/>
      <c r="H30" s="42"/>
      <c r="I30" s="42"/>
      <c r="J30" s="42"/>
      <c r="K30" s="42"/>
      <c r="L30" s="42"/>
      <c r="M30" s="42"/>
      <c r="N30" s="42"/>
      <c r="O30" s="42"/>
      <c r="P30" s="42"/>
      <c r="Q30" s="42"/>
      <c r="R30" s="42"/>
      <c r="S30" s="42"/>
      <c r="T30" s="42"/>
      <c r="U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row>
    <row r="367" customFormat="false" ht="15" hidden="false" customHeight="false" outlineLevel="0" collapsed="false">
      <c r="A367" s="42"/>
      <c r="B367" s="42"/>
      <c r="C367" s="42"/>
      <c r="D367" s="42"/>
      <c r="E367" s="42"/>
      <c r="F367" s="42"/>
      <c r="G367" s="42"/>
      <c r="H367" s="42"/>
      <c r="I367" s="42"/>
      <c r="J367" s="42"/>
      <c r="K367" s="42"/>
      <c r="L367" s="42"/>
      <c r="M367" s="42"/>
      <c r="N367" s="42"/>
      <c r="O367" s="42"/>
      <c r="P367" s="42"/>
      <c r="Q367" s="42"/>
      <c r="R367" s="42"/>
      <c r="S367" s="42"/>
      <c r="T367" s="42"/>
      <c r="U367" s="42"/>
    </row>
    <row r="368" customFormat="false" ht="15" hidden="false" customHeight="false" outlineLevel="0" collapsed="false">
      <c r="A368" s="42"/>
      <c r="B368" s="42"/>
      <c r="C368" s="42"/>
      <c r="D368" s="42"/>
      <c r="E368" s="42"/>
      <c r="F368" s="42"/>
      <c r="G368" s="42"/>
      <c r="H368" s="42"/>
      <c r="I368" s="42"/>
      <c r="J368" s="42"/>
      <c r="K368" s="42"/>
      <c r="L368" s="42"/>
      <c r="M368" s="42"/>
      <c r="N368" s="42"/>
      <c r="O368" s="42"/>
      <c r="P368" s="42"/>
      <c r="Q368" s="42"/>
      <c r="R368" s="42"/>
      <c r="S368" s="42"/>
      <c r="T368" s="42"/>
      <c r="U368" s="42"/>
    </row>
    <row r="369" customFormat="false" ht="15" hidden="false" customHeight="false" outlineLevel="0" collapsed="false">
      <c r="A369" s="42"/>
      <c r="B369" s="42"/>
      <c r="C369" s="42"/>
      <c r="D369" s="42"/>
      <c r="E369" s="42"/>
      <c r="F369" s="42"/>
      <c r="G369" s="42"/>
      <c r="H369" s="42"/>
      <c r="I369" s="42"/>
      <c r="J369" s="42"/>
      <c r="K369" s="42"/>
      <c r="L369" s="42"/>
      <c r="M369" s="42"/>
      <c r="N369" s="42"/>
      <c r="O369" s="42"/>
      <c r="P369" s="42"/>
      <c r="Q369" s="42"/>
      <c r="R369" s="42"/>
      <c r="S369" s="42"/>
      <c r="T369" s="42"/>
      <c r="U369" s="42"/>
    </row>
    <row r="370" customFormat="false" ht="15" hidden="false" customHeight="false" outlineLevel="0" collapsed="false">
      <c r="A370" s="42"/>
      <c r="B370" s="42"/>
      <c r="C370" s="42"/>
      <c r="D370" s="42"/>
      <c r="E370" s="42"/>
      <c r="F370" s="42"/>
      <c r="G370" s="42"/>
      <c r="H370" s="42"/>
      <c r="I370" s="42"/>
      <c r="J370" s="42"/>
      <c r="K370" s="42"/>
      <c r="L370" s="42"/>
      <c r="M370" s="42"/>
      <c r="N370" s="42"/>
      <c r="O370" s="42"/>
      <c r="P370" s="42"/>
      <c r="Q370" s="42"/>
      <c r="R370" s="42"/>
      <c r="S370" s="42"/>
      <c r="T370" s="42"/>
      <c r="U370" s="42"/>
    </row>
    <row r="371" customFormat="false" ht="15" hidden="false" customHeight="false" outlineLevel="0" collapsed="false">
      <c r="A371" s="42"/>
      <c r="B371" s="42"/>
      <c r="C371" s="42"/>
      <c r="D371" s="42"/>
      <c r="E371" s="42"/>
      <c r="F371" s="42"/>
      <c r="G371" s="42"/>
      <c r="H371" s="42"/>
      <c r="I371" s="42"/>
      <c r="J371" s="42"/>
      <c r="K371" s="42"/>
      <c r="L371" s="42"/>
      <c r="M371" s="42"/>
      <c r="N371" s="42"/>
      <c r="O371" s="42"/>
      <c r="P371" s="42"/>
      <c r="Q371" s="42"/>
      <c r="R371" s="42"/>
      <c r="S371" s="42"/>
      <c r="T371" s="42"/>
      <c r="U371" s="42"/>
    </row>
    <row r="372" customFormat="false" ht="15" hidden="false" customHeight="false" outlineLevel="0" collapsed="false">
      <c r="A372" s="42"/>
      <c r="B372" s="42"/>
      <c r="C372" s="42"/>
      <c r="D372" s="42"/>
      <c r="E372" s="42"/>
      <c r="F372" s="42"/>
      <c r="G372" s="42"/>
      <c r="H372" s="42"/>
      <c r="I372" s="42"/>
      <c r="J372" s="42"/>
      <c r="K372" s="42"/>
      <c r="L372" s="42"/>
      <c r="M372" s="42"/>
      <c r="N372" s="42"/>
      <c r="O372" s="42"/>
      <c r="P372" s="42"/>
      <c r="Q372" s="42"/>
      <c r="R372" s="42"/>
      <c r="S372" s="42"/>
      <c r="T372" s="42"/>
      <c r="U372" s="42"/>
    </row>
    <row r="373" customFormat="false" ht="15" hidden="false" customHeight="false" outlineLevel="0" collapsed="false">
      <c r="A373" s="42"/>
      <c r="B373" s="42"/>
      <c r="C373" s="42"/>
      <c r="D373" s="42"/>
      <c r="E373" s="42"/>
      <c r="F373" s="42"/>
      <c r="G373" s="42"/>
      <c r="H373" s="42"/>
      <c r="I373" s="42"/>
      <c r="J373" s="42"/>
      <c r="K373" s="42"/>
      <c r="L373" s="42"/>
      <c r="M373" s="42"/>
      <c r="N373" s="42"/>
      <c r="O373" s="42"/>
      <c r="P373" s="42"/>
      <c r="Q373" s="42"/>
      <c r="R373" s="42"/>
      <c r="S373" s="42"/>
      <c r="T373" s="42"/>
      <c r="U373" s="42"/>
    </row>
    <row r="374" customFormat="false" ht="15" hidden="false" customHeight="false" outlineLevel="0" collapsed="false">
      <c r="A374" s="42"/>
      <c r="B374" s="42"/>
      <c r="C374" s="42"/>
      <c r="D374" s="42"/>
      <c r="E374" s="42"/>
      <c r="F374" s="42"/>
      <c r="G374" s="42"/>
      <c r="H374" s="42"/>
      <c r="I374" s="42"/>
      <c r="J374" s="42"/>
      <c r="K374" s="42"/>
      <c r="L374" s="42"/>
      <c r="M374" s="42"/>
      <c r="N374" s="42"/>
      <c r="O374" s="42"/>
      <c r="P374" s="42"/>
      <c r="Q374" s="42"/>
      <c r="R374" s="42"/>
      <c r="S374" s="42"/>
      <c r="T374" s="42"/>
      <c r="U374" s="42"/>
    </row>
    <row r="375" customFormat="false" ht="15" hidden="false" customHeight="false" outlineLevel="0" collapsed="false">
      <c r="A375" s="42"/>
      <c r="B375" s="42"/>
      <c r="C375" s="42"/>
      <c r="D375" s="42"/>
      <c r="E375" s="42"/>
      <c r="F375" s="42"/>
      <c r="G375" s="42"/>
      <c r="H375" s="42"/>
      <c r="I375" s="42"/>
      <c r="J375" s="42"/>
      <c r="K375" s="42"/>
      <c r="L375" s="42"/>
      <c r="M375" s="42"/>
      <c r="N375" s="42"/>
      <c r="O375" s="42"/>
      <c r="P375" s="42"/>
      <c r="Q375" s="42"/>
      <c r="R375" s="42"/>
      <c r="S375" s="42"/>
      <c r="T375" s="42"/>
      <c r="U375" s="42"/>
    </row>
    <row r="376" customFormat="false" ht="15" hidden="false" customHeight="false" outlineLevel="0" collapsed="false">
      <c r="A376" s="42"/>
      <c r="B376" s="42"/>
      <c r="C376" s="42"/>
      <c r="D376" s="42"/>
      <c r="E376" s="42"/>
      <c r="F376" s="42"/>
      <c r="G376" s="42"/>
      <c r="H376" s="42"/>
      <c r="I376" s="42"/>
      <c r="J376" s="42"/>
      <c r="K376" s="42"/>
      <c r="L376" s="42"/>
      <c r="M376" s="42"/>
      <c r="N376" s="42"/>
      <c r="O376" s="42"/>
      <c r="P376" s="42"/>
      <c r="Q376" s="42"/>
      <c r="R376" s="42"/>
      <c r="S376" s="42"/>
      <c r="T376" s="42"/>
      <c r="U376" s="42"/>
    </row>
    <row r="377" customFormat="false" ht="15" hidden="false" customHeight="false" outlineLevel="0" collapsed="false">
      <c r="A377" s="42"/>
      <c r="B377" s="42"/>
      <c r="C377" s="42"/>
      <c r="D377" s="42"/>
      <c r="E377" s="42"/>
      <c r="F377" s="42"/>
      <c r="G377" s="42"/>
      <c r="H377" s="42"/>
      <c r="I377" s="42"/>
      <c r="J377" s="42"/>
      <c r="K377" s="42"/>
      <c r="L377" s="42"/>
      <c r="M377" s="42"/>
      <c r="N377" s="42"/>
      <c r="O377" s="42"/>
      <c r="P377" s="42"/>
      <c r="Q377" s="42"/>
      <c r="R377" s="42"/>
      <c r="S377" s="42"/>
      <c r="T377" s="42"/>
      <c r="U377" s="42"/>
    </row>
    <row r="378" customFormat="false" ht="15" hidden="false" customHeight="false" outlineLevel="0" collapsed="false">
      <c r="A378" s="42"/>
      <c r="B378" s="42"/>
      <c r="C378" s="42"/>
      <c r="D378" s="42"/>
      <c r="E378" s="42"/>
      <c r="F378" s="42"/>
      <c r="G378" s="42"/>
      <c r="H378" s="42"/>
      <c r="I378" s="42"/>
      <c r="J378" s="42"/>
      <c r="K378" s="42"/>
      <c r="L378" s="42"/>
      <c r="M378" s="42"/>
      <c r="N378" s="42"/>
      <c r="O378" s="42"/>
      <c r="P378" s="42"/>
      <c r="Q378" s="42"/>
      <c r="R378" s="42"/>
      <c r="S378" s="42"/>
      <c r="T378" s="42"/>
      <c r="U378" s="42"/>
    </row>
    <row r="379" customFormat="false" ht="15" hidden="false" customHeight="false" outlineLevel="0" collapsed="false">
      <c r="A379" s="42"/>
      <c r="B379" s="42"/>
      <c r="C379" s="42"/>
      <c r="D379" s="42"/>
      <c r="E379" s="42"/>
      <c r="F379" s="42"/>
      <c r="G379" s="42"/>
      <c r="H379" s="42"/>
      <c r="I379" s="42"/>
      <c r="J379" s="42"/>
      <c r="K379" s="42"/>
      <c r="L379" s="42"/>
      <c r="M379" s="42"/>
      <c r="N379" s="42"/>
      <c r="O379" s="42"/>
      <c r="P379" s="42"/>
      <c r="Q379" s="42"/>
      <c r="R379" s="42"/>
      <c r="S379" s="42"/>
      <c r="T379" s="42"/>
      <c r="U379" s="42"/>
    </row>
    <row r="380" customFormat="false" ht="15" hidden="false" customHeight="false" outlineLevel="0" collapsed="false">
      <c r="A380" s="42"/>
      <c r="B380" s="42"/>
      <c r="C380" s="42"/>
      <c r="D380" s="42"/>
      <c r="E380" s="42"/>
      <c r="F380" s="42"/>
      <c r="G380" s="42"/>
      <c r="H380" s="42"/>
      <c r="I380" s="42"/>
      <c r="J380" s="42"/>
      <c r="K380" s="42"/>
      <c r="L380" s="42"/>
      <c r="M380" s="42"/>
      <c r="N380" s="42"/>
      <c r="O380" s="42"/>
      <c r="P380" s="42"/>
      <c r="Q380" s="42"/>
      <c r="R380" s="42"/>
      <c r="S380" s="42"/>
      <c r="T380" s="42"/>
      <c r="U380" s="42"/>
    </row>
    <row r="381" customFormat="false" ht="15" hidden="false" customHeight="false" outlineLevel="0" collapsed="false">
      <c r="A381" s="42"/>
      <c r="B381" s="42"/>
      <c r="C381" s="42"/>
      <c r="D381" s="42"/>
      <c r="E381" s="42"/>
      <c r="F381" s="42"/>
      <c r="G381" s="42"/>
      <c r="H381" s="42"/>
      <c r="I381" s="42"/>
      <c r="J381" s="42"/>
      <c r="K381" s="42"/>
      <c r="L381" s="42"/>
      <c r="M381" s="42"/>
      <c r="N381" s="42"/>
      <c r="O381" s="42"/>
      <c r="P381" s="42"/>
      <c r="Q381" s="42"/>
      <c r="R381" s="42"/>
      <c r="S381" s="42"/>
      <c r="T381" s="42"/>
      <c r="U381" s="42"/>
    </row>
    <row r="382" customFormat="false" ht="15" hidden="false" customHeight="false" outlineLevel="0" collapsed="false">
      <c r="A382" s="42"/>
      <c r="B382" s="42"/>
      <c r="C382" s="42"/>
      <c r="D382" s="42"/>
      <c r="E382" s="42"/>
      <c r="F382" s="42"/>
      <c r="G382" s="42"/>
      <c r="H382" s="42"/>
      <c r="I382" s="42"/>
      <c r="J382" s="42"/>
      <c r="K382" s="42"/>
      <c r="L382" s="42"/>
      <c r="M382" s="42"/>
      <c r="N382" s="42"/>
      <c r="O382" s="42"/>
      <c r="P382" s="42"/>
      <c r="Q382" s="42"/>
      <c r="R382" s="42"/>
      <c r="S382" s="42"/>
      <c r="T382" s="42"/>
      <c r="U382" s="42"/>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2">
    <cfRule type="cellIs" priority="4" operator="equal" aboveAverage="0" equalAverage="0" bottom="0" percent="0" rank="0" text="" dxfId="2">
      <formula>"-"</formula>
    </cfRule>
  </conditionalFormatting>
  <conditionalFormatting sqref="C22">
    <cfRule type="cellIs" priority="5" operator="equal" aboveAverage="0" equalAverage="0" bottom="0" percent="0" rank="0" text="" dxfId="3">
      <formula>"""-"""</formula>
    </cfRule>
  </conditionalFormatting>
  <conditionalFormatting sqref="C22">
    <cfRule type="cellIs" priority="6" operator="equal" aboveAverage="0" equalAverage="0" bottom="0" percent="0" rank="0" text="" dxfId="4">
      <formula>"нет"</formula>
    </cfRule>
  </conditionalFormatting>
  <conditionalFormatting sqref="C22">
    <cfRule type="cellIs" priority="7" operator="equal" aboveAverage="0" equalAverage="0" bottom="0" percent="0" rank="0" text="" dxfId="5">
      <formula>""</formula>
    </cfRule>
    <cfRule type="cellIs" priority="8" operator="equal" aboveAverage="0" equalAverage="0" bottom="0" percent="0" rank="0" text="" dxfId="6">
      <formula>"нет"</formula>
    </cfRule>
    <cfRule type="cellIs" priority="9" operator="equal" aboveAverage="0" equalAverage="0" bottom="0" percent="0" rank="0" text="" dxfId="7">
      <formula>""""""</formula>
    </cfRule>
    <cfRule type="cellIs" priority="10" operator="equal" aboveAverage="0" equalAverage="0" bottom="0" percent="0" rank="0" text="" dxfId="8">
      <formula>"""нет"""</formula>
    </cfRule>
  </conditionalFormatting>
  <conditionalFormatting sqref="C22">
    <cfRule type="cellIs" priority="11" operator="equal" aboveAverage="0" equalAverage="0" bottom="0" percent="0" rank="0" text="" dxfId="9">
      <formula>""</formula>
    </cfRule>
    <cfRule type="cellIs" priority="12" operator="equal" aboveAverage="0" equalAverage="0" bottom="0" percent="0" rank="0" text="" dxfId="10">
      <formula>""</formula>
    </cfRule>
  </conditionalFormatting>
  <conditionalFormatting sqref="C22">
    <cfRule type="cellIs" priority="13" operator="equal" aboveAverage="0" equalAverage="0" bottom="0" percent="0" rank="0" text="" dxfId="11">
      <formula>""</formula>
    </cfRule>
    <cfRule type="cellIs" priority="14" operator="equal" aboveAverage="0" equalAverage="0" bottom="0" percent="0" rank="0" text="" dxfId="12">
      <formula>"нет"</formula>
    </cfRule>
    <cfRule type="cellIs" priority="15" operator="equal" aboveAverage="0" equalAverage="0" bottom="0" percent="0" rank="0" text="" dxfId="13">
      <formula>""""""</formula>
    </cfRule>
    <cfRule type="cellIs" priority="16" operator="equal" aboveAverage="0" equalAverage="0" bottom="0" percent="0" rank="0" text="" dxfId="14">
      <formula>"""нет"""</formula>
    </cfRule>
  </conditionalFormatting>
  <conditionalFormatting sqref="C22">
    <cfRule type="cellIs" priority="17" operator="equal" aboveAverage="0" equalAverage="0" bottom="0" percent="0" rank="0" text="" dxfId="15">
      <formula>"-"</formula>
    </cfRule>
  </conditionalFormatting>
  <conditionalFormatting sqref="C22">
    <cfRule type="cellIs" priority="18" operator="equal" aboveAverage="0" equalAverage="0" bottom="0" percent="0" rank="0" text="" dxfId="16">
      <formula>"""-"""</formula>
    </cfRule>
  </conditionalFormatting>
  <conditionalFormatting sqref="C22">
    <cfRule type="cellIs" priority="19" operator="equal" aboveAverage="0" equalAverage="0" bottom="0" percent="0" rank="0" text="" dxfId="17">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A3" s="88"/>
      <c r="B3" s="88"/>
      <c r="C3" s="88"/>
      <c r="D3" s="88"/>
      <c r="E3" s="88"/>
      <c r="F3" s="88"/>
      <c r="G3" s="88"/>
      <c r="H3" s="88"/>
      <c r="I3" s="88"/>
      <c r="J3" s="88"/>
      <c r="K3" s="88"/>
      <c r="L3" s="88"/>
      <c r="M3" s="88"/>
      <c r="N3" s="88"/>
      <c r="O3" s="88"/>
      <c r="P3" s="88"/>
      <c r="Q3" s="88"/>
      <c r="R3" s="88"/>
      <c r="S3" s="88"/>
      <c r="T3" s="88"/>
      <c r="U3" s="88"/>
      <c r="V3" s="88"/>
      <c r="W3" s="88"/>
      <c r="X3" s="88"/>
      <c r="Y3" s="88"/>
      <c r="Z3" s="6" t="s">
        <v>2</v>
      </c>
    </row>
    <row r="4" customFormat="false" ht="18.75" hidden="false" customHeight="true" outlineLevel="0" collapsed="false">
      <c r="A4" s="8" t="str">
        <f aca="false">'3.3 паспорт описание'!A5:C5</f>
        <v>Год раскрытия информации: 2025 год</v>
      </c>
      <c r="B4" s="8"/>
      <c r="C4" s="8"/>
      <c r="D4" s="8"/>
      <c r="E4" s="8"/>
      <c r="F4" s="8"/>
      <c r="G4" s="8"/>
      <c r="H4" s="8"/>
      <c r="I4" s="8"/>
      <c r="J4" s="8"/>
      <c r="K4" s="8"/>
      <c r="L4" s="8"/>
      <c r="M4" s="8"/>
      <c r="N4" s="8"/>
      <c r="O4" s="8"/>
      <c r="P4" s="8"/>
      <c r="Q4" s="8"/>
      <c r="R4" s="8"/>
      <c r="S4" s="8"/>
      <c r="T4" s="8"/>
      <c r="U4" s="8"/>
      <c r="V4" s="8"/>
      <c r="W4" s="8"/>
      <c r="X4" s="8"/>
      <c r="Y4" s="8"/>
      <c r="Z4" s="8"/>
    </row>
    <row r="5" customFormat="false" ht="18.75" hidden="false" customHeight="false" outlineLevel="0" collapsed="false">
      <c r="A5" s="88"/>
      <c r="B5" s="88"/>
      <c r="C5" s="88"/>
      <c r="D5" s="88"/>
      <c r="E5" s="88"/>
      <c r="F5" s="88"/>
      <c r="G5" s="88"/>
      <c r="H5" s="88"/>
      <c r="I5" s="88"/>
      <c r="J5" s="88"/>
      <c r="K5" s="88"/>
      <c r="L5" s="88"/>
      <c r="M5" s="88"/>
      <c r="N5" s="88"/>
      <c r="O5" s="88"/>
      <c r="P5" s="88"/>
      <c r="Q5" s="88"/>
      <c r="R5" s="88"/>
      <c r="S5" s="88"/>
      <c r="T5" s="88"/>
      <c r="U5" s="88"/>
      <c r="V5" s="88"/>
      <c r="W5" s="88"/>
      <c r="X5" s="88"/>
      <c r="Y5" s="88"/>
      <c r="Z5" s="88"/>
    </row>
    <row r="6" customFormat="false" ht="18.75" hidden="false" customHeight="false" outlineLevel="0" collapsed="false">
      <c r="A6" s="12" t="s">
        <v>4</v>
      </c>
      <c r="B6" s="12"/>
      <c r="C6" s="12"/>
      <c r="D6" s="12"/>
      <c r="E6" s="12"/>
      <c r="F6" s="12"/>
      <c r="G6" s="12"/>
      <c r="H6" s="12"/>
      <c r="I6" s="12"/>
      <c r="J6" s="12"/>
      <c r="K6" s="12"/>
      <c r="L6" s="12"/>
      <c r="M6" s="12"/>
      <c r="N6" s="12"/>
      <c r="O6" s="12"/>
      <c r="P6" s="12"/>
      <c r="Q6" s="12"/>
      <c r="R6" s="12"/>
      <c r="S6" s="12"/>
      <c r="T6" s="12"/>
      <c r="U6" s="12"/>
      <c r="V6" s="12"/>
      <c r="W6" s="12"/>
      <c r="X6" s="12"/>
      <c r="Y6" s="12"/>
      <c r="Z6" s="12"/>
      <c r="AA6" s="13"/>
      <c r="AB6" s="13"/>
    </row>
    <row r="7" customFormat="false" ht="18.75" hidden="false" customHeight="false" outlineLevel="0" collapsed="false">
      <c r="A7" s="12"/>
      <c r="B7" s="12"/>
      <c r="C7" s="12"/>
      <c r="D7" s="12"/>
      <c r="E7" s="12"/>
      <c r="F7" s="12"/>
      <c r="G7" s="12"/>
      <c r="H7" s="12"/>
      <c r="I7" s="12"/>
      <c r="J7" s="12"/>
      <c r="K7" s="12"/>
      <c r="L7" s="12"/>
      <c r="M7" s="12"/>
      <c r="N7" s="12"/>
      <c r="O7" s="12"/>
      <c r="P7" s="12"/>
      <c r="Q7" s="12"/>
      <c r="R7" s="12"/>
      <c r="S7" s="12"/>
      <c r="T7" s="12"/>
      <c r="U7" s="12"/>
      <c r="V7" s="12"/>
      <c r="W7" s="12"/>
      <c r="X7" s="12"/>
      <c r="Y7" s="12"/>
      <c r="Z7" s="12"/>
      <c r="AA7" s="13"/>
      <c r="AB7" s="13"/>
    </row>
    <row r="8" customFormat="false" ht="18.75" hidden="false" customHeight="false" outlineLevel="0" collapsed="false">
      <c r="A8" s="56" t="str">
        <f aca="false">'3.3 паспорт описание'!A9:C9</f>
        <v>Акционерное общество "Южные электрические сети Камчатки"</v>
      </c>
      <c r="B8" s="56"/>
      <c r="C8" s="56"/>
      <c r="D8" s="56"/>
      <c r="E8" s="56"/>
      <c r="F8" s="56"/>
      <c r="G8" s="56"/>
      <c r="H8" s="56"/>
      <c r="I8" s="56"/>
      <c r="J8" s="56"/>
      <c r="K8" s="56"/>
      <c r="L8" s="56"/>
      <c r="M8" s="56"/>
      <c r="N8" s="56"/>
      <c r="O8" s="56"/>
      <c r="P8" s="56"/>
      <c r="Q8" s="56"/>
      <c r="R8" s="56"/>
      <c r="S8" s="56"/>
      <c r="T8" s="56"/>
      <c r="U8" s="56"/>
      <c r="V8" s="56"/>
      <c r="W8" s="56"/>
      <c r="X8" s="56"/>
      <c r="Y8" s="56"/>
      <c r="Z8" s="56"/>
      <c r="AA8" s="16"/>
      <c r="AB8" s="16"/>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8"/>
      <c r="AB9" s="18"/>
    </row>
    <row r="10" customFormat="fals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3"/>
      <c r="AB10" s="13"/>
    </row>
    <row r="11" customFormat="false" ht="18.75" hidden="false" customHeight="false" outlineLevel="0" collapsed="false">
      <c r="A11" s="12" t="str">
        <f aca="false">'3.3 паспорт описание'!A12:C12</f>
        <v>К_525-ЗИС-1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6"/>
      <c r="AB11" s="16"/>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8"/>
      <c r="AB12" s="18"/>
    </row>
    <row r="13" customFormat="false" ht="18.75" hidden="false" customHeight="fals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89"/>
      <c r="AB13" s="89"/>
    </row>
    <row r="14" customFormat="false" ht="18.75" hidden="false" customHeight="false" outlineLevel="0" collapsed="false">
      <c r="A14" s="56" t="str">
        <f aca="false">'3.3 паспорт описание'!A15:C15</f>
        <v>Строительство подпорной стены на базовом складе ГСМ ДЭС-8 с. Тиличики с дренажом грунтовых вод протяженностью 50 м</v>
      </c>
      <c r="B14" s="56"/>
      <c r="C14" s="56"/>
      <c r="D14" s="56"/>
      <c r="E14" s="56"/>
      <c r="F14" s="56"/>
      <c r="G14" s="56"/>
      <c r="H14" s="56"/>
      <c r="I14" s="56"/>
      <c r="J14" s="56"/>
      <c r="K14" s="56"/>
      <c r="L14" s="56"/>
      <c r="M14" s="56"/>
      <c r="N14" s="56"/>
      <c r="O14" s="56"/>
      <c r="P14" s="56"/>
      <c r="Q14" s="56"/>
      <c r="R14" s="56"/>
      <c r="S14" s="56"/>
      <c r="T14" s="56"/>
      <c r="U14" s="56"/>
      <c r="V14" s="56"/>
      <c r="W14" s="56"/>
      <c r="X14" s="56"/>
      <c r="Y14" s="56"/>
      <c r="Z14" s="56"/>
      <c r="AA14" s="16"/>
      <c r="AB14" s="16"/>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8"/>
      <c r="AB15" s="18"/>
    </row>
    <row r="16" customFormat="false" ht="18.75" hidden="false" customHeight="false" outlineLevel="0" collapsed="false">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1"/>
      <c r="AB16" s="91"/>
    </row>
    <row r="17" customFormat="false" ht="15" hidden="false" customHeight="false" outlineLevel="0" collapsed="false">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1"/>
      <c r="AB17" s="91"/>
    </row>
    <row r="18" customFormat="false" ht="15" hidden="false" customHeight="false" outlineLevel="0" collapsed="false">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1"/>
      <c r="AB18" s="91"/>
    </row>
    <row r="19" customFormat="false" ht="15" hidden="false" customHeight="false" outlineLevel="0" collapsed="false">
      <c r="A19" s="92"/>
      <c r="B19" s="92"/>
      <c r="C19" s="92"/>
      <c r="D19" s="92"/>
      <c r="E19" s="92"/>
      <c r="F19" s="92"/>
      <c r="G19" s="92"/>
      <c r="H19" s="92"/>
      <c r="I19" s="92"/>
      <c r="J19" s="92"/>
      <c r="K19" s="92"/>
      <c r="L19" s="92"/>
      <c r="M19" s="92"/>
      <c r="N19" s="92"/>
      <c r="O19" s="92"/>
      <c r="P19" s="92"/>
      <c r="Q19" s="92"/>
      <c r="R19" s="92"/>
      <c r="S19" s="92"/>
      <c r="T19" s="92"/>
      <c r="U19" s="92"/>
      <c r="V19" s="92"/>
      <c r="W19" s="92"/>
      <c r="X19" s="92"/>
      <c r="Y19" s="92"/>
      <c r="Z19" s="92"/>
      <c r="AA19" s="91"/>
      <c r="AB19" s="91"/>
    </row>
    <row r="20" customFormat="false" ht="15" hidden="false" customHeight="false" outlineLevel="0" collapsed="false">
      <c r="A20" s="93"/>
      <c r="B20" s="93"/>
      <c r="C20" s="93"/>
      <c r="D20" s="93"/>
      <c r="E20" s="93"/>
      <c r="F20" s="93"/>
      <c r="G20" s="93"/>
      <c r="H20" s="93"/>
      <c r="I20" s="93"/>
      <c r="J20" s="93"/>
      <c r="K20" s="93"/>
      <c r="L20" s="93"/>
      <c r="M20" s="93"/>
      <c r="N20" s="93"/>
      <c r="O20" s="93"/>
      <c r="P20" s="93"/>
      <c r="Q20" s="93"/>
      <c r="R20" s="93"/>
      <c r="S20" s="93"/>
      <c r="T20" s="93"/>
      <c r="U20" s="93"/>
      <c r="V20" s="93"/>
      <c r="W20" s="93"/>
      <c r="X20" s="93"/>
      <c r="Y20" s="93"/>
      <c r="Z20" s="93"/>
      <c r="AA20" s="94"/>
      <c r="AB20" s="94"/>
    </row>
    <row r="21" customFormat="false" ht="15" hidden="false" customHeight="false" outlineLevel="0" collapsed="false">
      <c r="A21" s="93"/>
      <c r="B21" s="93"/>
      <c r="C21" s="93"/>
      <c r="D21" s="93"/>
      <c r="E21" s="93"/>
      <c r="F21" s="93"/>
      <c r="G21" s="93"/>
      <c r="H21" s="93"/>
      <c r="I21" s="93"/>
      <c r="J21" s="93"/>
      <c r="K21" s="93"/>
      <c r="L21" s="93"/>
      <c r="M21" s="93"/>
      <c r="N21" s="93"/>
      <c r="O21" s="93"/>
      <c r="P21" s="93"/>
      <c r="Q21" s="93"/>
      <c r="R21" s="93"/>
      <c r="S21" s="93"/>
      <c r="T21" s="93"/>
      <c r="U21" s="93"/>
      <c r="V21" s="93"/>
      <c r="W21" s="93"/>
      <c r="X21" s="93"/>
      <c r="Y21" s="93"/>
      <c r="Z21" s="93"/>
      <c r="AA21" s="94"/>
      <c r="AB21" s="94"/>
    </row>
    <row r="22" customFormat="false" ht="15" hidden="false" customHeight="false" outlineLevel="0" collapsed="false">
      <c r="A22" s="95" t="s">
        <v>152</v>
      </c>
      <c r="B22" s="95"/>
      <c r="C22" s="95"/>
      <c r="D22" s="95"/>
      <c r="E22" s="95"/>
      <c r="F22" s="95"/>
      <c r="G22" s="95"/>
      <c r="H22" s="95"/>
      <c r="I22" s="95"/>
      <c r="J22" s="95"/>
      <c r="K22" s="95"/>
      <c r="L22" s="95"/>
      <c r="M22" s="95"/>
      <c r="N22" s="95"/>
      <c r="O22" s="95"/>
      <c r="P22" s="95"/>
      <c r="Q22" s="95"/>
      <c r="R22" s="95"/>
      <c r="S22" s="95"/>
      <c r="T22" s="95"/>
      <c r="U22" s="95"/>
      <c r="V22" s="95"/>
      <c r="W22" s="95"/>
      <c r="X22" s="95"/>
      <c r="Y22" s="95"/>
      <c r="Z22" s="95"/>
      <c r="AA22" s="96"/>
      <c r="AB22" s="96"/>
    </row>
    <row r="23" customFormat="false" ht="15" hidden="false" customHeight="true" outlineLevel="0" collapsed="false">
      <c r="A23" s="97" t="s">
        <v>153</v>
      </c>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6"/>
      <c r="AB23" s="96"/>
    </row>
    <row r="24" customFormat="false" ht="59.25" hidden="false" customHeight="true" outlineLevel="0" collapsed="false">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c r="AA24" s="96"/>
      <c r="AB24" s="96"/>
    </row>
    <row r="25" customFormat="false" ht="32.25" hidden="false" customHeight="true" outlineLevel="0" collapsed="false">
      <c r="A25" s="98" t="s">
        <v>154</v>
      </c>
      <c r="B25" s="98"/>
      <c r="C25" s="98"/>
      <c r="D25" s="98"/>
      <c r="E25" s="98"/>
      <c r="F25" s="98"/>
      <c r="G25" s="98"/>
      <c r="H25" s="98"/>
      <c r="I25" s="98"/>
      <c r="J25" s="98"/>
      <c r="K25" s="98"/>
      <c r="L25" s="98"/>
      <c r="M25" s="98" t="s">
        <v>155</v>
      </c>
      <c r="N25" s="98"/>
      <c r="O25" s="98"/>
      <c r="P25" s="98"/>
      <c r="Q25" s="98"/>
      <c r="R25" s="98"/>
      <c r="S25" s="98"/>
      <c r="T25" s="98"/>
      <c r="U25" s="98"/>
      <c r="V25" s="98"/>
      <c r="W25" s="98"/>
      <c r="X25" s="98"/>
      <c r="Y25" s="98"/>
      <c r="Z25" s="98"/>
    </row>
    <row r="26" customFormat="false" ht="151.5" hidden="false" customHeight="true" outlineLevel="0" collapsed="false">
      <c r="A26" s="98" t="s">
        <v>156</v>
      </c>
      <c r="B26" s="99" t="s">
        <v>157</v>
      </c>
      <c r="C26" s="98" t="s">
        <v>158</v>
      </c>
      <c r="D26" s="98" t="s">
        <v>159</v>
      </c>
      <c r="E26" s="98" t="s">
        <v>160</v>
      </c>
      <c r="F26" s="98" t="s">
        <v>161</v>
      </c>
      <c r="G26" s="98" t="s">
        <v>162</v>
      </c>
      <c r="H26" s="98" t="s">
        <v>163</v>
      </c>
      <c r="I26" s="98" t="s">
        <v>164</v>
      </c>
      <c r="J26" s="98" t="s">
        <v>165</v>
      </c>
      <c r="K26" s="99" t="s">
        <v>166</v>
      </c>
      <c r="L26" s="99" t="s">
        <v>167</v>
      </c>
      <c r="M26" s="100" t="s">
        <v>168</v>
      </c>
      <c r="N26" s="99" t="s">
        <v>169</v>
      </c>
      <c r="O26" s="101" t="s">
        <v>170</v>
      </c>
      <c r="P26" s="101" t="s">
        <v>171</v>
      </c>
      <c r="Q26" s="101" t="s">
        <v>172</v>
      </c>
      <c r="R26" s="98" t="s">
        <v>163</v>
      </c>
      <c r="S26" s="101" t="s">
        <v>173</v>
      </c>
      <c r="T26" s="101" t="s">
        <v>174</v>
      </c>
      <c r="U26" s="101" t="s">
        <v>175</v>
      </c>
      <c r="V26" s="101" t="s">
        <v>172</v>
      </c>
      <c r="W26" s="102" t="s">
        <v>176</v>
      </c>
      <c r="X26" s="102" t="s">
        <v>177</v>
      </c>
      <c r="Y26" s="102" t="s">
        <v>178</v>
      </c>
      <c r="Z26" s="103" t="s">
        <v>179</v>
      </c>
    </row>
    <row r="27" customFormat="false" ht="16.5" hidden="false" customHeight="true" outlineLevel="0" collapsed="false">
      <c r="A27" s="98" t="n">
        <v>1</v>
      </c>
      <c r="B27" s="99" t="n">
        <v>2</v>
      </c>
      <c r="C27" s="98" t="n">
        <v>3</v>
      </c>
      <c r="D27" s="99" t="n">
        <v>4</v>
      </c>
      <c r="E27" s="98" t="n">
        <v>5</v>
      </c>
      <c r="F27" s="99" t="n">
        <v>6</v>
      </c>
      <c r="G27" s="98" t="n">
        <v>7</v>
      </c>
      <c r="H27" s="99" t="n">
        <v>8</v>
      </c>
      <c r="I27" s="98" t="n">
        <v>9</v>
      </c>
      <c r="J27" s="99" t="n">
        <v>10</v>
      </c>
      <c r="K27" s="98" t="n">
        <v>11</v>
      </c>
      <c r="L27" s="99" t="n">
        <v>12</v>
      </c>
      <c r="M27" s="98" t="n">
        <v>13</v>
      </c>
      <c r="N27" s="99" t="n">
        <v>14</v>
      </c>
      <c r="O27" s="98" t="n">
        <v>15</v>
      </c>
      <c r="P27" s="99" t="n">
        <v>16</v>
      </c>
      <c r="Q27" s="98" t="n">
        <v>17</v>
      </c>
      <c r="R27" s="99" t="n">
        <v>18</v>
      </c>
      <c r="S27" s="98" t="n">
        <v>19</v>
      </c>
      <c r="T27" s="99" t="n">
        <v>20</v>
      </c>
      <c r="U27" s="98" t="n">
        <v>21</v>
      </c>
      <c r="V27" s="99" t="n">
        <v>22</v>
      </c>
      <c r="W27" s="98" t="n">
        <v>23</v>
      </c>
      <c r="X27" s="99" t="n">
        <v>24</v>
      </c>
      <c r="Y27" s="98" t="n">
        <v>25</v>
      </c>
      <c r="Z27" s="99" t="n">
        <v>26</v>
      </c>
    </row>
    <row r="28" customFormat="false" ht="45.75" hidden="false" customHeight="true" outlineLevel="0" collapsed="false">
      <c r="A28" s="65" t="s">
        <v>23</v>
      </c>
      <c r="B28" s="65" t="s">
        <v>23</v>
      </c>
      <c r="C28" s="65" t="s">
        <v>23</v>
      </c>
      <c r="D28" s="65" t="s">
        <v>23</v>
      </c>
      <c r="E28" s="65" t="s">
        <v>23</v>
      </c>
      <c r="F28" s="65" t="s">
        <v>23</v>
      </c>
      <c r="G28" s="65" t="s">
        <v>23</v>
      </c>
      <c r="H28" s="65" t="s">
        <v>23</v>
      </c>
      <c r="I28" s="65" t="s">
        <v>23</v>
      </c>
      <c r="J28" s="65" t="s">
        <v>23</v>
      </c>
      <c r="K28" s="65" t="s">
        <v>23</v>
      </c>
      <c r="L28" s="65" t="s">
        <v>23</v>
      </c>
      <c r="M28" s="65" t="s">
        <v>23</v>
      </c>
      <c r="N28" s="65" t="s">
        <v>23</v>
      </c>
      <c r="O28" s="65" t="s">
        <v>23</v>
      </c>
      <c r="P28" s="65" t="s">
        <v>23</v>
      </c>
      <c r="Q28" s="65" t="s">
        <v>23</v>
      </c>
      <c r="R28" s="65" t="s">
        <v>23</v>
      </c>
      <c r="S28" s="65" t="s">
        <v>23</v>
      </c>
      <c r="T28" s="65" t="s">
        <v>23</v>
      </c>
      <c r="U28" s="65" t="s">
        <v>23</v>
      </c>
      <c r="V28" s="65" t="s">
        <v>23</v>
      </c>
      <c r="W28" s="65" t="s">
        <v>23</v>
      </c>
      <c r="X28" s="65" t="s">
        <v>23</v>
      </c>
      <c r="Y28" s="65" t="s">
        <v>23</v>
      </c>
      <c r="Z28" s="65" t="s">
        <v>23</v>
      </c>
    </row>
    <row r="29" customFormat="false" ht="15" hidden="true" customHeight="false" outlineLevel="0" collapsed="false">
      <c r="A29" s="104" t="s">
        <v>180</v>
      </c>
      <c r="B29" s="104" t="s">
        <v>181</v>
      </c>
      <c r="C29" s="104" t="s">
        <v>182</v>
      </c>
      <c r="D29" s="104" t="s">
        <v>183</v>
      </c>
      <c r="E29" s="104" t="s">
        <v>184</v>
      </c>
      <c r="F29" s="105" t="s">
        <v>185</v>
      </c>
      <c r="G29" s="105" t="s">
        <v>186</v>
      </c>
      <c r="H29" s="104" t="s">
        <v>163</v>
      </c>
      <c r="I29" s="105" t="s">
        <v>187</v>
      </c>
      <c r="J29" s="106" t="s">
        <v>188</v>
      </c>
      <c r="K29" s="107" t="s">
        <v>189</v>
      </c>
      <c r="L29" s="104"/>
      <c r="M29" s="107" t="s">
        <v>190</v>
      </c>
      <c r="N29" s="104"/>
      <c r="O29" s="104"/>
      <c r="P29" s="104"/>
      <c r="Q29" s="104"/>
      <c r="R29" s="104"/>
      <c r="S29" s="104"/>
      <c r="T29" s="104"/>
      <c r="U29" s="104"/>
      <c r="V29" s="104"/>
      <c r="W29" s="104"/>
      <c r="X29" s="104"/>
      <c r="Y29" s="104"/>
      <c r="Z29" s="104"/>
    </row>
    <row r="30" customFormat="false" ht="15" hidden="true" customHeight="false" outlineLevel="0" collapsed="false">
      <c r="A30" s="104" t="s">
        <v>180</v>
      </c>
      <c r="B30" s="104" t="s">
        <v>191</v>
      </c>
      <c r="C30" s="104" t="s">
        <v>192</v>
      </c>
      <c r="D30" s="104" t="s">
        <v>193</v>
      </c>
      <c r="E30" s="104" t="s">
        <v>194</v>
      </c>
      <c r="F30" s="105" t="s">
        <v>195</v>
      </c>
      <c r="G30" s="105" t="s">
        <v>196</v>
      </c>
      <c r="H30" s="104" t="s">
        <v>163</v>
      </c>
      <c r="I30" s="105" t="s">
        <v>197</v>
      </c>
      <c r="J30" s="106" t="s">
        <v>198</v>
      </c>
      <c r="K30" s="107" t="s">
        <v>199</v>
      </c>
      <c r="L30" s="108"/>
      <c r="M30" s="107" t="s">
        <v>200</v>
      </c>
      <c r="N30" s="107"/>
      <c r="O30" s="107"/>
      <c r="P30" s="107"/>
      <c r="Q30" s="107"/>
      <c r="R30" s="107"/>
      <c r="S30" s="107"/>
      <c r="T30" s="107"/>
      <c r="U30" s="107"/>
      <c r="V30" s="107"/>
      <c r="W30" s="107"/>
      <c r="X30" s="107"/>
      <c r="Y30" s="107"/>
      <c r="Z30" s="107"/>
    </row>
    <row r="31" customFormat="false" ht="15" hidden="true" customHeight="false" outlineLevel="0" collapsed="false">
      <c r="A31" s="104" t="s">
        <v>180</v>
      </c>
      <c r="B31" s="104" t="s">
        <v>201</v>
      </c>
      <c r="C31" s="104" t="s">
        <v>202</v>
      </c>
      <c r="D31" s="104" t="s">
        <v>203</v>
      </c>
      <c r="E31" s="104" t="s">
        <v>204</v>
      </c>
      <c r="F31" s="105" t="s">
        <v>205</v>
      </c>
      <c r="G31" s="105" t="s">
        <v>206</v>
      </c>
      <c r="H31" s="104" t="s">
        <v>163</v>
      </c>
      <c r="I31" s="105" t="s">
        <v>207</v>
      </c>
      <c r="J31" s="106" t="s">
        <v>208</v>
      </c>
      <c r="K31" s="107" t="s">
        <v>209</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180</v>
      </c>
      <c r="B32" s="104" t="s">
        <v>210</v>
      </c>
      <c r="C32" s="104" t="s">
        <v>211</v>
      </c>
      <c r="D32" s="104" t="s">
        <v>212</v>
      </c>
      <c r="E32" s="104" t="s">
        <v>213</v>
      </c>
      <c r="F32" s="105" t="s">
        <v>214</v>
      </c>
      <c r="G32" s="105" t="s">
        <v>215</v>
      </c>
      <c r="H32" s="104" t="s">
        <v>163</v>
      </c>
      <c r="I32" s="105" t="s">
        <v>216</v>
      </c>
      <c r="J32" s="106" t="s">
        <v>217</v>
      </c>
      <c r="K32" s="107" t="s">
        <v>218</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200</v>
      </c>
      <c r="B33" s="104" t="s">
        <v>200</v>
      </c>
      <c r="C33" s="104" t="s">
        <v>200</v>
      </c>
      <c r="D33" s="104" t="s">
        <v>200</v>
      </c>
      <c r="E33" s="104" t="s">
        <v>200</v>
      </c>
      <c r="F33" s="104" t="s">
        <v>200</v>
      </c>
      <c r="G33" s="104" t="s">
        <v>200</v>
      </c>
      <c r="H33" s="104" t="s">
        <v>200</v>
      </c>
      <c r="I33" s="104" t="s">
        <v>200</v>
      </c>
      <c r="J33" s="104" t="s">
        <v>200</v>
      </c>
      <c r="K33" s="104" t="s">
        <v>200</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219</v>
      </c>
      <c r="B34" s="109"/>
      <c r="C34" s="106" t="s">
        <v>220</v>
      </c>
      <c r="D34" s="106" t="s">
        <v>221</v>
      </c>
      <c r="E34" s="106" t="s">
        <v>222</v>
      </c>
      <c r="F34" s="106" t="s">
        <v>223</v>
      </c>
      <c r="G34" s="106" t="s">
        <v>224</v>
      </c>
      <c r="H34" s="105" t="s">
        <v>163</v>
      </c>
      <c r="I34" s="106" t="s">
        <v>225</v>
      </c>
      <c r="J34" s="106" t="s">
        <v>226</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200</v>
      </c>
      <c r="B35" s="104" t="s">
        <v>200</v>
      </c>
      <c r="C35" s="104" t="s">
        <v>200</v>
      </c>
      <c r="D35" s="104" t="s">
        <v>200</v>
      </c>
      <c r="E35" s="104" t="s">
        <v>200</v>
      </c>
      <c r="F35" s="104" t="s">
        <v>200</v>
      </c>
      <c r="G35" s="104" t="s">
        <v>200</v>
      </c>
      <c r="H35" s="104" t="s">
        <v>200</v>
      </c>
      <c r="I35" s="104" t="s">
        <v>200</v>
      </c>
      <c r="J35" s="104" t="s">
        <v>200</v>
      </c>
      <c r="K35" s="104" t="s">
        <v>200</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 t="str">
        <f aca="false">'3.3 паспорт описание'!A5:C5</f>
        <v>Год раскрытия информации: 2025 год</v>
      </c>
      <c r="B5" s="8"/>
      <c r="C5" s="8"/>
      <c r="D5" s="8"/>
      <c r="E5" s="8"/>
      <c r="F5" s="8"/>
      <c r="G5" s="8"/>
      <c r="H5" s="8"/>
      <c r="I5" s="8"/>
      <c r="J5" s="8"/>
      <c r="K5" s="8"/>
      <c r="L5" s="8"/>
      <c r="M5" s="8"/>
      <c r="N5" s="8"/>
      <c r="O5" s="8"/>
      <c r="P5" s="83"/>
      <c r="Q5" s="83"/>
      <c r="R5" s="83"/>
      <c r="S5" s="83"/>
      <c r="T5" s="83"/>
      <c r="U5" s="83"/>
      <c r="V5" s="83"/>
      <c r="W5" s="83"/>
      <c r="X5" s="83"/>
      <c r="Y5" s="83"/>
      <c r="Z5" s="83"/>
      <c r="AA5" s="83"/>
      <c r="AB5" s="83"/>
    </row>
    <row r="6" s="3" customFormat="true" ht="18.75" hidden="false" customHeight="false" outlineLevel="0" collapsed="false">
      <c r="A6" s="10"/>
      <c r="B6" s="10"/>
      <c r="C6" s="11"/>
      <c r="D6" s="11"/>
      <c r="E6" s="11"/>
      <c r="F6" s="11"/>
      <c r="G6" s="11"/>
      <c r="H6" s="11"/>
      <c r="I6" s="11"/>
      <c r="J6" s="11"/>
      <c r="K6" s="11"/>
      <c r="L6" s="6"/>
      <c r="M6" s="11"/>
      <c r="N6" s="11"/>
      <c r="O6" s="11"/>
    </row>
    <row r="7" s="3" customFormat="true" ht="18.75" hidden="false" customHeight="false" outlineLevel="0" collapsed="false">
      <c r="A7" s="12" t="s">
        <v>4</v>
      </c>
      <c r="B7" s="12"/>
      <c r="C7" s="12"/>
      <c r="D7" s="12"/>
      <c r="E7" s="12"/>
      <c r="F7" s="12"/>
      <c r="G7" s="12"/>
      <c r="H7" s="12"/>
      <c r="I7" s="12"/>
      <c r="J7" s="12"/>
      <c r="K7" s="12"/>
      <c r="L7" s="12"/>
      <c r="M7" s="12"/>
      <c r="N7" s="12"/>
      <c r="O7" s="12"/>
      <c r="P7" s="13"/>
      <c r="Q7" s="13"/>
      <c r="R7" s="13"/>
      <c r="S7" s="13"/>
      <c r="T7" s="13"/>
      <c r="U7" s="13"/>
      <c r="V7" s="13"/>
      <c r="W7" s="13"/>
      <c r="X7" s="13"/>
      <c r="Y7" s="13"/>
      <c r="Z7" s="13"/>
    </row>
    <row r="8" s="3" customFormat="true" ht="18.75" hidden="false" customHeight="false" outlineLevel="0" collapsed="false">
      <c r="A8" s="12"/>
      <c r="B8" s="12"/>
      <c r="C8" s="12"/>
      <c r="D8" s="12"/>
      <c r="E8" s="12"/>
      <c r="F8" s="12"/>
      <c r="G8" s="12"/>
      <c r="H8" s="12"/>
      <c r="I8" s="12"/>
      <c r="J8" s="12"/>
      <c r="K8" s="12"/>
      <c r="L8" s="12"/>
      <c r="M8" s="12"/>
      <c r="N8" s="12"/>
      <c r="O8" s="12"/>
      <c r="P8" s="13"/>
      <c r="Q8" s="13"/>
      <c r="R8" s="13"/>
      <c r="S8" s="13"/>
      <c r="T8" s="13"/>
      <c r="U8" s="13"/>
      <c r="V8" s="13"/>
      <c r="W8" s="13"/>
      <c r="X8" s="13"/>
      <c r="Y8" s="13"/>
      <c r="Z8" s="13"/>
    </row>
    <row r="9" s="3" customFormat="true" ht="18.75" hidden="false" customHeight="false" outlineLevel="0" collapsed="false">
      <c r="A9" s="56" t="str">
        <f aca="false">'3.4. Паспорт надежность'!A8:Z8</f>
        <v>Акционерное общество "Южные электрические сети Камчатки"</v>
      </c>
      <c r="B9" s="56"/>
      <c r="C9" s="56"/>
      <c r="D9" s="56"/>
      <c r="E9" s="56"/>
      <c r="F9" s="56"/>
      <c r="G9" s="56"/>
      <c r="H9" s="56"/>
      <c r="I9" s="56"/>
      <c r="J9" s="56"/>
      <c r="K9" s="56"/>
      <c r="L9" s="56"/>
      <c r="M9" s="56"/>
      <c r="N9" s="56"/>
      <c r="O9" s="56"/>
      <c r="P9" s="13"/>
      <c r="Q9" s="13"/>
      <c r="R9" s="13"/>
      <c r="S9" s="13"/>
      <c r="T9" s="13"/>
      <c r="U9" s="13"/>
      <c r="V9" s="13"/>
      <c r="W9" s="13"/>
      <c r="X9" s="13"/>
      <c r="Y9" s="13"/>
      <c r="Z9" s="13"/>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3"/>
      <c r="Q10" s="13"/>
      <c r="R10" s="13"/>
      <c r="S10" s="13"/>
      <c r="T10" s="13"/>
      <c r="U10" s="13"/>
      <c r="V10" s="13"/>
      <c r="W10" s="13"/>
      <c r="X10" s="13"/>
      <c r="Y10" s="13"/>
      <c r="Z10" s="13"/>
    </row>
    <row r="11" s="3" customFormat="true" ht="18.75" hidden="false" customHeight="false" outlineLevel="0" collapsed="false">
      <c r="A11" s="12"/>
      <c r="B11" s="12"/>
      <c r="C11" s="12"/>
      <c r="D11" s="12"/>
      <c r="E11" s="12"/>
      <c r="F11" s="12"/>
      <c r="G11" s="12"/>
      <c r="H11" s="12"/>
      <c r="I11" s="12"/>
      <c r="J11" s="12"/>
      <c r="K11" s="12"/>
      <c r="L11" s="12"/>
      <c r="M11" s="12"/>
      <c r="N11" s="12"/>
      <c r="O11" s="12"/>
      <c r="P11" s="13"/>
      <c r="Q11" s="13"/>
      <c r="R11" s="13"/>
      <c r="S11" s="13"/>
      <c r="T11" s="13"/>
      <c r="U11" s="13"/>
      <c r="V11" s="13"/>
      <c r="W11" s="13"/>
      <c r="X11" s="13"/>
      <c r="Y11" s="13"/>
      <c r="Z11" s="13"/>
    </row>
    <row r="12" s="3" customFormat="true" ht="18.75" hidden="false" customHeight="false" outlineLevel="0" collapsed="false">
      <c r="A12" s="12" t="str">
        <f aca="false">'3.4. Паспорт надежность'!A11:Z11</f>
        <v>К_525-ЗИС-1</v>
      </c>
      <c r="B12" s="12"/>
      <c r="C12" s="12"/>
      <c r="D12" s="12"/>
      <c r="E12" s="12"/>
      <c r="F12" s="12"/>
      <c r="G12" s="12"/>
      <c r="H12" s="12"/>
      <c r="I12" s="12"/>
      <c r="J12" s="12"/>
      <c r="K12" s="12"/>
      <c r="L12" s="12"/>
      <c r="M12" s="12"/>
      <c r="N12" s="12"/>
      <c r="O12" s="12"/>
      <c r="P12" s="13"/>
      <c r="Q12" s="13"/>
      <c r="R12" s="13"/>
      <c r="S12" s="13"/>
      <c r="T12" s="13"/>
      <c r="U12" s="13"/>
      <c r="V12" s="13"/>
      <c r="W12" s="13"/>
      <c r="X12" s="13"/>
      <c r="Y12" s="13"/>
      <c r="Z12" s="13"/>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3"/>
      <c r="Q13" s="13"/>
      <c r="R13" s="13"/>
      <c r="S13" s="13"/>
      <c r="T13" s="13"/>
      <c r="U13" s="13"/>
      <c r="V13" s="13"/>
      <c r="W13" s="13"/>
      <c r="X13" s="13"/>
      <c r="Y13" s="13"/>
      <c r="Z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22" customFormat="true" ht="18.75" hidden="false" customHeight="false" outlineLevel="0" collapsed="false">
      <c r="A15" s="56" t="str">
        <f aca="false">'3.4. Паспорт надежность'!A14:Z14</f>
        <v>Строительство подпорной стены на базовом складе ГСМ ДЭС-8 с. Тиличики с дренажом грунтовых вод протяженностью 50 м</v>
      </c>
      <c r="B15" s="56"/>
      <c r="C15" s="56"/>
      <c r="D15" s="56"/>
      <c r="E15" s="56"/>
      <c r="F15" s="56"/>
      <c r="G15" s="56"/>
      <c r="H15" s="56"/>
      <c r="I15" s="56"/>
      <c r="J15" s="56"/>
      <c r="K15" s="56"/>
      <c r="L15" s="56"/>
      <c r="M15" s="56"/>
      <c r="N15" s="56"/>
      <c r="O15" s="56"/>
      <c r="P15" s="16"/>
      <c r="Q15" s="16"/>
      <c r="R15" s="16"/>
      <c r="S15" s="16"/>
      <c r="T15" s="16"/>
      <c r="U15" s="16"/>
      <c r="V15" s="16"/>
      <c r="W15" s="16"/>
      <c r="X15" s="16"/>
      <c r="Y15" s="16"/>
      <c r="Z15" s="16"/>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8"/>
      <c r="Q16" s="18"/>
      <c r="R16" s="18"/>
      <c r="S16" s="18"/>
      <c r="T16" s="18"/>
      <c r="U16" s="18"/>
      <c r="V16" s="18"/>
      <c r="W16" s="18"/>
      <c r="X16" s="18"/>
      <c r="Y16" s="18"/>
      <c r="Z16" s="18"/>
    </row>
    <row r="17" s="22" customFormat="true" ht="15" hidden="false" customHeight="true" outlineLevel="0" collapsed="false">
      <c r="A17" s="17"/>
      <c r="B17" s="17"/>
      <c r="C17" s="17"/>
      <c r="D17" s="17"/>
      <c r="E17" s="17"/>
      <c r="F17" s="17"/>
      <c r="G17" s="17"/>
      <c r="H17" s="17"/>
      <c r="I17" s="17"/>
      <c r="J17" s="17"/>
      <c r="K17" s="17"/>
      <c r="L17" s="17"/>
      <c r="M17" s="17"/>
      <c r="N17" s="17"/>
      <c r="O17" s="17"/>
      <c r="P17" s="23"/>
      <c r="Q17" s="23"/>
      <c r="R17" s="23"/>
      <c r="S17" s="23"/>
      <c r="T17" s="23"/>
      <c r="U17" s="23"/>
      <c r="V17" s="23"/>
      <c r="W17" s="23"/>
    </row>
    <row r="18" s="22" customFormat="true" ht="91.5" hidden="false" customHeight="true" outlineLevel="0" collapsed="false">
      <c r="A18" s="19" t="s">
        <v>227</v>
      </c>
      <c r="B18" s="19"/>
      <c r="C18" s="19"/>
      <c r="D18" s="19"/>
      <c r="E18" s="19"/>
      <c r="F18" s="19"/>
      <c r="G18" s="19"/>
      <c r="H18" s="19"/>
      <c r="I18" s="19"/>
      <c r="J18" s="19"/>
      <c r="K18" s="19"/>
      <c r="L18" s="19"/>
      <c r="M18" s="19"/>
      <c r="N18" s="19"/>
      <c r="O18" s="19"/>
      <c r="P18" s="24"/>
      <c r="Q18" s="24"/>
      <c r="R18" s="24"/>
      <c r="S18" s="24"/>
      <c r="T18" s="24"/>
      <c r="U18" s="24"/>
      <c r="V18" s="24"/>
      <c r="W18" s="24"/>
      <c r="X18" s="24"/>
      <c r="Y18" s="24"/>
      <c r="Z18" s="24"/>
    </row>
    <row r="19" s="22" customFormat="true" ht="78" hidden="false" customHeight="true" outlineLevel="0" collapsed="false">
      <c r="A19" s="49" t="s">
        <v>12</v>
      </c>
      <c r="B19" s="49" t="s">
        <v>228</v>
      </c>
      <c r="C19" s="49" t="s">
        <v>229</v>
      </c>
      <c r="D19" s="49" t="s">
        <v>230</v>
      </c>
      <c r="E19" s="49" t="s">
        <v>231</v>
      </c>
      <c r="F19" s="49"/>
      <c r="G19" s="49"/>
      <c r="H19" s="49"/>
      <c r="I19" s="49"/>
      <c r="J19" s="49" t="s">
        <v>232</v>
      </c>
      <c r="K19" s="49"/>
      <c r="L19" s="49"/>
      <c r="M19" s="49"/>
      <c r="N19" s="49"/>
      <c r="O19" s="49"/>
      <c r="P19" s="23"/>
      <c r="Q19" s="23"/>
      <c r="R19" s="23"/>
      <c r="S19" s="23"/>
      <c r="T19" s="23"/>
      <c r="U19" s="23"/>
      <c r="V19" s="23"/>
      <c r="W19" s="23"/>
    </row>
    <row r="20" s="22" customFormat="true" ht="51" hidden="false" customHeight="true" outlineLevel="0" collapsed="false">
      <c r="A20" s="49"/>
      <c r="B20" s="49"/>
      <c r="C20" s="49"/>
      <c r="D20" s="49"/>
      <c r="E20" s="49" t="s">
        <v>233</v>
      </c>
      <c r="F20" s="49" t="s">
        <v>234</v>
      </c>
      <c r="G20" s="49" t="s">
        <v>235</v>
      </c>
      <c r="H20" s="49" t="s">
        <v>236</v>
      </c>
      <c r="I20" s="49" t="s">
        <v>237</v>
      </c>
      <c r="J20" s="49" t="n">
        <v>2017</v>
      </c>
      <c r="K20" s="49" t="n">
        <v>2018</v>
      </c>
      <c r="L20" s="111" t="n">
        <v>2019</v>
      </c>
      <c r="M20" s="112" t="n">
        <v>2020</v>
      </c>
      <c r="N20" s="112" t="n">
        <v>2021</v>
      </c>
      <c r="O20" s="112" t="n">
        <v>2022</v>
      </c>
      <c r="P20" s="17"/>
      <c r="Q20" s="17"/>
      <c r="R20" s="17"/>
      <c r="S20" s="17"/>
      <c r="T20" s="17"/>
      <c r="U20" s="17"/>
      <c r="V20" s="17"/>
      <c r="W20" s="17"/>
      <c r="X20" s="29"/>
      <c r="Y20" s="29"/>
      <c r="Z20" s="29"/>
    </row>
    <row r="21" s="22" customFormat="true" ht="16.5" hidden="false" customHeight="true" outlineLevel="0" collapsed="false">
      <c r="A21" s="27" t="n">
        <v>1</v>
      </c>
      <c r="B21" s="26" t="n">
        <v>2</v>
      </c>
      <c r="C21" s="27" t="n">
        <v>3</v>
      </c>
      <c r="D21" s="26" t="n">
        <v>4</v>
      </c>
      <c r="E21" s="27" t="n">
        <v>5</v>
      </c>
      <c r="F21" s="26" t="n">
        <v>6</v>
      </c>
      <c r="G21" s="27" t="n">
        <v>7</v>
      </c>
      <c r="H21" s="26" t="n">
        <v>8</v>
      </c>
      <c r="I21" s="27" t="n">
        <v>9</v>
      </c>
      <c r="J21" s="26" t="n">
        <v>10</v>
      </c>
      <c r="K21" s="27" t="n">
        <v>11</v>
      </c>
      <c r="L21" s="26" t="n">
        <v>12</v>
      </c>
      <c r="M21" s="27" t="n">
        <v>13</v>
      </c>
      <c r="N21" s="26" t="n">
        <v>14</v>
      </c>
      <c r="O21" s="27" t="n">
        <v>15</v>
      </c>
      <c r="P21" s="17"/>
      <c r="Q21" s="17"/>
      <c r="R21" s="17"/>
      <c r="S21" s="17"/>
      <c r="T21" s="17"/>
      <c r="U21" s="17"/>
      <c r="V21" s="17"/>
      <c r="W21" s="17"/>
      <c r="X21" s="29"/>
      <c r="Y21" s="29"/>
      <c r="Z21" s="29"/>
    </row>
    <row r="22" s="22" customFormat="true" ht="33" hidden="false" customHeight="true" outlineLevel="0" collapsed="false">
      <c r="A22" s="113" t="s">
        <v>23</v>
      </c>
      <c r="B22" s="27" t="s">
        <v>23</v>
      </c>
      <c r="C22" s="65" t="s">
        <v>23</v>
      </c>
      <c r="D22" s="65" t="s">
        <v>23</v>
      </c>
      <c r="E22" s="65" t="s">
        <v>23</v>
      </c>
      <c r="F22" s="65" t="s">
        <v>23</v>
      </c>
      <c r="G22" s="65" t="s">
        <v>23</v>
      </c>
      <c r="H22" s="65" t="s">
        <v>23</v>
      </c>
      <c r="I22" s="65" t="s">
        <v>23</v>
      </c>
      <c r="J22" s="65" t="s">
        <v>23</v>
      </c>
      <c r="K22" s="65" t="s">
        <v>23</v>
      </c>
      <c r="L22" s="65" t="s">
        <v>23</v>
      </c>
      <c r="M22" s="65" t="s">
        <v>23</v>
      </c>
      <c r="N22" s="65" t="s">
        <v>23</v>
      </c>
      <c r="O22" s="65" t="s">
        <v>23</v>
      </c>
      <c r="P22" s="17"/>
      <c r="Q22" s="17"/>
      <c r="R22" s="17"/>
      <c r="S22" s="17"/>
      <c r="T22" s="17"/>
      <c r="U22" s="17"/>
      <c r="V22" s="29"/>
      <c r="W22" s="29"/>
      <c r="X22" s="29"/>
      <c r="Y22" s="29"/>
      <c r="Z22" s="29"/>
    </row>
    <row r="23" customFormat="false" ht="15" hidden="false" customHeight="false" outlineLevel="0" collapsed="false">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customFormat="false" ht="15" hidden="false" customHeight="false" outlineLevel="0" collapsed="false">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customFormat="false" ht="15" hidden="false" customHeight="false" outlineLevel="0" collapsed="false">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customFormat="false" ht="15" hidden="false" customHeight="false" outlineLevel="0" collapsed="false">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customFormat="false" ht="15" hidden="false" customHeight="false" outlineLevel="0" collapsed="false">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customFormat="false" ht="15" hidden="false" customHeight="false" outlineLevel="0" collapsed="false">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A6A6A6"/>
    <pageSetUpPr fitToPage="true"/>
  </sheetPr>
  <dimension ref="A1:AS96"/>
  <sheetViews>
    <sheetView showFormulas="false" showGridLines="true" showRowColHeaders="true" showZeros="true" rightToLeft="false" tabSelected="false" showOutlineSymbols="true" defaultGridColor="true" view="pageBreakPreview" topLeftCell="A4"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4" width="9.14"/>
    <col collapsed="false" customWidth="true" hidden="false" outlineLevel="0" max="4" min="4" style="114" width="18.57"/>
    <col collapsed="false" customWidth="false" hidden="true" outlineLevel="0" max="12" min="5" style="114" width="9.14"/>
    <col collapsed="false" customWidth="true" hidden="true" outlineLevel="0" max="13" min="13" style="114" width="4.71"/>
    <col collapsed="false" customWidth="false" hidden="true" outlineLevel="0" max="17" min="14" style="114" width="9.14"/>
    <col collapsed="false" customWidth="true" hidden="true" outlineLevel="0" max="18" min="18" style="114" width="4.71"/>
    <col collapsed="false" customWidth="false" hidden="true" outlineLevel="0" max="36" min="19" style="114" width="9.14"/>
    <col collapsed="false" customWidth="false" hidden="false" outlineLevel="0" max="37" min="37" style="114" width="9.14"/>
    <col collapsed="false" customWidth="true" hidden="false" outlineLevel="0" max="38" min="38" style="114" width="7.71"/>
    <col collapsed="false" customWidth="true" hidden="false" outlineLevel="0" max="39" min="39" style="114" width="3.15"/>
    <col collapsed="false" customWidth="true" hidden="false" outlineLevel="0" max="40" min="40" style="114" width="13.57"/>
    <col collapsed="false" customWidth="true" hidden="false" outlineLevel="0" max="41" min="41" style="114" width="16.57"/>
    <col collapsed="false" customWidth="true" hidden="false" outlineLevel="0" max="43" min="42" style="114" width="15.71"/>
    <col collapsed="false" customWidth="true" hidden="false" outlineLevel="0" max="44" min="44" style="114" width="8.57"/>
    <col collapsed="false" customWidth="false" hidden="false" outlineLevel="0" max="16384" min="45" style="114"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238</v>
      </c>
    </row>
    <row r="4" s="3" customFormat="true" ht="18.75" hidden="false" customHeight="false" outlineLevel="0" collapsed="false">
      <c r="A4" s="7"/>
      <c r="I4" s="5"/>
      <c r="J4" s="5"/>
      <c r="K4" s="6"/>
    </row>
    <row r="5" s="3" customFormat="true" ht="18.75" hidden="false" customHeight="true" outlineLevel="0" collapsed="false">
      <c r="A5" s="8" t="str">
        <f aca="false">'4. паспортбюджет'!A5:O5</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row>
    <row r="6" s="3" customFormat="true" ht="18.75" hidden="false" customHeight="false" outlineLevel="0" collapsed="false">
      <c r="A6" s="10"/>
      <c r="B6" s="11"/>
      <c r="C6" s="11"/>
      <c r="D6" s="11"/>
      <c r="E6" s="11"/>
      <c r="F6" s="11"/>
      <c r="G6" s="11"/>
      <c r="H6" s="11"/>
      <c r="I6" s="115"/>
      <c r="J6" s="115"/>
      <c r="K6" s="6"/>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row>
    <row r="8" s="3" customFormat="true" ht="18.75" hidden="false" customHeight="false" outlineLevel="0" collapsed="false">
      <c r="A8" s="14"/>
      <c r="B8" s="14"/>
      <c r="C8" s="14"/>
      <c r="D8" s="14"/>
      <c r="E8" s="14"/>
      <c r="F8" s="14"/>
      <c r="G8" s="14"/>
      <c r="H8" s="14"/>
      <c r="I8" s="14"/>
      <c r="J8" s="14"/>
      <c r="K8" s="14"/>
      <c r="L8" s="13"/>
      <c r="M8" s="13"/>
      <c r="N8" s="13"/>
      <c r="O8" s="13"/>
      <c r="P8" s="13"/>
      <c r="Q8" s="13"/>
      <c r="R8" s="13"/>
      <c r="S8" s="13"/>
      <c r="T8" s="13"/>
      <c r="U8" s="13"/>
      <c r="V8" s="13"/>
      <c r="W8" s="13"/>
      <c r="X8" s="13"/>
      <c r="Y8" s="13"/>
      <c r="Z8" s="11"/>
      <c r="AA8" s="11"/>
      <c r="AB8" s="11"/>
      <c r="AC8" s="11"/>
      <c r="AD8" s="11"/>
      <c r="AE8" s="11"/>
      <c r="AF8" s="11"/>
      <c r="AG8" s="11"/>
      <c r="AH8" s="11"/>
      <c r="AI8" s="11"/>
      <c r="AJ8" s="11"/>
      <c r="AK8" s="11"/>
      <c r="AL8" s="11"/>
      <c r="AM8" s="11"/>
      <c r="AN8" s="11"/>
      <c r="AO8" s="11"/>
      <c r="AP8" s="11"/>
      <c r="AQ8" s="11"/>
      <c r="AR8" s="11"/>
    </row>
    <row r="9" s="3" customFormat="true" ht="18.75" hidden="false" customHeight="true" outlineLevel="0" collapsed="false">
      <c r="A9" s="56" t="str">
        <f aca="false">'4. паспортбюджет'!A9:O9</f>
        <v>Акционерное общество "Южные электрические сети Камчатки"</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4"/>
      <c r="B11" s="14"/>
      <c r="C11" s="14"/>
      <c r="D11" s="14"/>
      <c r="E11" s="14"/>
      <c r="F11" s="14"/>
      <c r="G11" s="14"/>
      <c r="H11" s="14"/>
      <c r="I11" s="14"/>
      <c r="J11" s="14"/>
      <c r="K11" s="14"/>
      <c r="L11" s="13"/>
      <c r="M11" s="13"/>
      <c r="N11" s="13"/>
      <c r="O11" s="13"/>
      <c r="P11" s="13"/>
      <c r="Q11" s="13"/>
      <c r="R11" s="13"/>
      <c r="S11" s="13"/>
      <c r="T11" s="13"/>
      <c r="U11" s="13"/>
      <c r="V11" s="13"/>
      <c r="W11" s="13"/>
      <c r="X11" s="13"/>
      <c r="Y11" s="13"/>
      <c r="Z11" s="11"/>
      <c r="AA11" s="11"/>
      <c r="AB11" s="11"/>
      <c r="AC11" s="11"/>
      <c r="AD11" s="11"/>
      <c r="AE11" s="11"/>
      <c r="AF11" s="11"/>
      <c r="AG11" s="11"/>
      <c r="AH11" s="11"/>
      <c r="AI11" s="11"/>
      <c r="AJ11" s="11"/>
      <c r="AK11" s="11"/>
      <c r="AL11" s="11"/>
      <c r="AM11" s="11"/>
      <c r="AN11" s="11"/>
      <c r="AO11" s="11"/>
      <c r="AP11" s="11"/>
      <c r="AQ11" s="11"/>
      <c r="AR11" s="11"/>
    </row>
    <row r="12" s="3" customFormat="true" ht="18.75" hidden="false" customHeight="true" outlineLevel="0" collapsed="false">
      <c r="A12" s="12" t="str">
        <f aca="false">'4. паспортбюджет'!A12:O12</f>
        <v>К_525-ЗИС-1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75"/>
      <c r="AA14" s="75"/>
      <c r="AB14" s="75"/>
      <c r="AC14" s="75"/>
      <c r="AD14" s="75"/>
      <c r="AE14" s="75"/>
      <c r="AF14" s="75"/>
      <c r="AG14" s="75"/>
      <c r="AH14" s="75"/>
      <c r="AI14" s="75"/>
      <c r="AJ14" s="75"/>
      <c r="AK14" s="75"/>
      <c r="AL14" s="75"/>
      <c r="AM14" s="75"/>
      <c r="AN14" s="75"/>
      <c r="AO14" s="75"/>
      <c r="AP14" s="75"/>
      <c r="AQ14" s="75"/>
      <c r="AR14" s="75"/>
    </row>
    <row r="15" s="22" customFormat="true" ht="60.75" hidden="false" customHeight="true" outlineLevel="0" collapsed="false">
      <c r="A15" s="15" t="str">
        <f aca="false">'4. паспортбюджет'!A15:O15</f>
        <v>Строительство подпорной стены на базовом складе ГСМ ДЭС-8 с. Тиличики с дренажом грунтовых вод протяженностью 50 м</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22" customFormat="true" ht="15" hidden="false" customHeight="true" outlineLevel="0" collapsed="false">
      <c r="A17" s="23"/>
      <c r="B17" s="23"/>
      <c r="C17" s="23"/>
      <c r="D17" s="23"/>
      <c r="E17" s="23"/>
      <c r="F17" s="23"/>
      <c r="G17" s="23"/>
      <c r="H17" s="23"/>
      <c r="I17" s="23"/>
      <c r="J17" s="23"/>
      <c r="K17" s="23"/>
      <c r="L17" s="23"/>
      <c r="M17" s="23"/>
      <c r="N17" s="23"/>
      <c r="O17" s="23"/>
      <c r="P17" s="23"/>
      <c r="Q17" s="23"/>
      <c r="R17" s="23"/>
      <c r="S17" s="23"/>
      <c r="T17" s="23"/>
      <c r="U17" s="23"/>
      <c r="V17" s="23"/>
      <c r="W17" s="76"/>
      <c r="X17" s="76"/>
      <c r="Y17" s="76"/>
      <c r="Z17" s="76"/>
      <c r="AA17" s="76"/>
      <c r="AB17" s="76"/>
      <c r="AC17" s="76"/>
      <c r="AD17" s="76"/>
      <c r="AE17" s="76"/>
      <c r="AF17" s="76"/>
      <c r="AG17" s="76"/>
      <c r="AH17" s="76"/>
      <c r="AI17" s="76"/>
      <c r="AJ17" s="76"/>
      <c r="AK17" s="76"/>
      <c r="AL17" s="76"/>
      <c r="AM17" s="76"/>
      <c r="AN17" s="76"/>
      <c r="AO17" s="76"/>
      <c r="AP17" s="76"/>
      <c r="AQ17" s="76"/>
      <c r="AR17" s="76"/>
    </row>
    <row r="18" s="22" customFormat="true" ht="15" hidden="false" customHeight="true" outlineLevel="0" collapsed="false">
      <c r="A18" s="56" t="s">
        <v>239</v>
      </c>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row>
    <row r="19" customFormat="false" ht="18.75" hidden="false" customHeight="false" outlineLevel="0" collapsed="false">
      <c r="AO19" s="116"/>
      <c r="AP19" s="116"/>
      <c r="AQ19" s="116"/>
      <c r="AR19" s="4"/>
    </row>
    <row r="20" customFormat="false" ht="18.75" hidden="false" customHeight="false" outlineLevel="0" collapsed="false">
      <c r="AO20" s="116"/>
      <c r="AP20" s="116"/>
      <c r="AQ20" s="116"/>
      <c r="AR20" s="6"/>
    </row>
    <row r="21" customFormat="false" ht="20.25" hidden="false" customHeight="true" outlineLevel="0" collapsed="false">
      <c r="AO21" s="116"/>
      <c r="AP21" s="116"/>
      <c r="AQ21" s="116"/>
      <c r="AR21" s="6"/>
    </row>
    <row r="22" s="22" customFormat="true" ht="15" hidden="false" customHeight="true" outlineLevel="0" collapsed="false">
      <c r="A22" s="46"/>
      <c r="B22" s="46"/>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row>
    <row r="23" customFormat="false" ht="15.75" hidden="false" customHeight="false" outlineLevel="0" collapsed="false">
      <c r="A23" s="117"/>
      <c r="B23" s="117"/>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7"/>
      <c r="AK23" s="117"/>
      <c r="AL23" s="117"/>
      <c r="AM23" s="117"/>
      <c r="AN23" s="117"/>
      <c r="AO23" s="117"/>
      <c r="AP23" s="117"/>
      <c r="AQ23" s="117"/>
      <c r="AR23" s="117"/>
      <c r="AS23" s="117"/>
    </row>
    <row r="24" customFormat="false" ht="14.25" hidden="false" customHeight="true" outlineLevel="0" collapsed="false">
      <c r="A24" s="118" t="s">
        <v>240</v>
      </c>
      <c r="B24" s="118"/>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118" t="s">
        <v>241</v>
      </c>
      <c r="AL24" s="118"/>
      <c r="AM24" s="119"/>
      <c r="AN24" s="119"/>
      <c r="AO24" s="120"/>
      <c r="AP24" s="120"/>
      <c r="AQ24" s="120"/>
      <c r="AR24" s="120"/>
      <c r="AS24" s="121"/>
    </row>
    <row r="25" customFormat="false" ht="12.75" hidden="false" customHeight="true" outlineLevel="0" collapsed="false">
      <c r="A25" s="122" t="s">
        <v>242</v>
      </c>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3" t="n">
        <v>0</v>
      </c>
      <c r="AL25" s="123"/>
      <c r="AM25" s="124"/>
      <c r="AN25" s="125" t="s">
        <v>243</v>
      </c>
      <c r="AO25" s="125"/>
      <c r="AP25" s="125"/>
      <c r="AQ25" s="126"/>
      <c r="AR25" s="126"/>
      <c r="AS25" s="121"/>
    </row>
    <row r="26" customFormat="false" ht="17.25" hidden="false" customHeight="true" outlineLevel="0" collapsed="false">
      <c r="A26" s="127" t="s">
        <v>244</v>
      </c>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8" t="n">
        <v>0</v>
      </c>
      <c r="AL26" s="128"/>
      <c r="AM26" s="124"/>
      <c r="AN26" s="129" t="s">
        <v>245</v>
      </c>
      <c r="AO26" s="129"/>
      <c r="AP26" s="129"/>
      <c r="AQ26" s="128" t="n">
        <v>0</v>
      </c>
      <c r="AR26" s="128"/>
      <c r="AS26" s="121"/>
    </row>
    <row r="27" customFormat="false" ht="17.25" hidden="false" customHeight="true" outlineLevel="0" collapsed="false">
      <c r="A27" s="127" t="s">
        <v>246</v>
      </c>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8" t="n">
        <v>0</v>
      </c>
      <c r="AL27" s="128"/>
      <c r="AM27" s="124"/>
      <c r="AN27" s="129" t="s">
        <v>247</v>
      </c>
      <c r="AO27" s="129"/>
      <c r="AP27" s="129"/>
      <c r="AQ27" s="128" t="n">
        <v>0</v>
      </c>
      <c r="AR27" s="128"/>
      <c r="AS27" s="121"/>
    </row>
    <row r="28" customFormat="false" ht="27.75" hidden="false" customHeight="true" outlineLevel="0" collapsed="false">
      <c r="A28" s="130" t="s">
        <v>248</v>
      </c>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28" t="n">
        <v>0</v>
      </c>
      <c r="AL28" s="128"/>
      <c r="AM28" s="124"/>
      <c r="AN28" s="131" t="s">
        <v>249</v>
      </c>
      <c r="AO28" s="131"/>
      <c r="AP28" s="131"/>
      <c r="AQ28" s="128" t="n">
        <v>0</v>
      </c>
      <c r="AR28" s="128"/>
      <c r="AS28" s="121"/>
    </row>
    <row r="29" customFormat="false" ht="17.25" hidden="false" customHeight="true" outlineLevel="0" collapsed="false">
      <c r="A29" s="122" t="s">
        <v>250</v>
      </c>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8" t="n">
        <v>0</v>
      </c>
      <c r="AL29" s="128"/>
      <c r="AM29" s="124"/>
      <c r="AN29" s="129"/>
      <c r="AO29" s="129"/>
      <c r="AP29" s="129"/>
      <c r="AQ29" s="132"/>
      <c r="AR29" s="132"/>
      <c r="AS29" s="121"/>
    </row>
    <row r="30" customFormat="false" ht="17.25" hidden="false" customHeight="true" outlineLevel="0" collapsed="false">
      <c r="A30" s="127" t="s">
        <v>251</v>
      </c>
      <c r="B30" s="127"/>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8" t="n">
        <v>0</v>
      </c>
      <c r="AL30" s="128"/>
      <c r="AM30" s="124"/>
      <c r="AS30" s="121"/>
    </row>
    <row r="31" customFormat="false" ht="17.25" hidden="false" customHeight="true" outlineLevel="0" collapsed="false">
      <c r="A31" s="127" t="s">
        <v>252</v>
      </c>
      <c r="B31" s="127"/>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8" t="n">
        <v>0</v>
      </c>
      <c r="AL31" s="128"/>
      <c r="AM31" s="124"/>
      <c r="AN31" s="124"/>
      <c r="AO31" s="133"/>
      <c r="AP31" s="133"/>
      <c r="AQ31" s="133"/>
      <c r="AR31" s="133"/>
      <c r="AS31" s="121"/>
    </row>
    <row r="32" customFormat="false" ht="17.25" hidden="false" customHeight="true" outlineLevel="0" collapsed="false">
      <c r="A32" s="127" t="s">
        <v>253</v>
      </c>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8" t="n">
        <v>0</v>
      </c>
      <c r="AL32" s="128"/>
      <c r="AM32" s="124"/>
      <c r="AN32" s="124"/>
      <c r="AO32" s="124"/>
      <c r="AP32" s="124"/>
      <c r="AQ32" s="124"/>
      <c r="AR32" s="124"/>
      <c r="AS32" s="121"/>
    </row>
    <row r="33" customFormat="false" ht="17.25" hidden="false" customHeight="true" outlineLevel="0" collapsed="false">
      <c r="A33" s="127" t="s">
        <v>254</v>
      </c>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8" t="n">
        <v>0</v>
      </c>
      <c r="AL33" s="128"/>
      <c r="AM33" s="124"/>
      <c r="AN33" s="124"/>
      <c r="AO33" s="124"/>
      <c r="AP33" s="124"/>
      <c r="AQ33" s="124"/>
      <c r="AR33" s="124"/>
      <c r="AS33" s="121"/>
    </row>
    <row r="34" customFormat="false" ht="17.25" hidden="false" customHeight="true" outlineLevel="0" collapsed="false">
      <c r="A34" s="127" t="s">
        <v>255</v>
      </c>
      <c r="B34" s="127"/>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8" t="n">
        <v>0</v>
      </c>
      <c r="AL34" s="128"/>
      <c r="AM34" s="124"/>
      <c r="AN34" s="124"/>
      <c r="AO34" s="124"/>
      <c r="AP34" s="124"/>
      <c r="AQ34" s="124"/>
      <c r="AR34" s="124"/>
      <c r="AS34" s="121"/>
    </row>
    <row r="35" customFormat="false" ht="17.25" hidden="false" customHeight="true" outlineLevel="0" collapsed="false">
      <c r="A35" s="127"/>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8" t="n">
        <v>0</v>
      </c>
      <c r="AL35" s="128"/>
      <c r="AM35" s="124"/>
      <c r="AN35" s="124"/>
      <c r="AO35" s="124"/>
      <c r="AP35" s="124"/>
      <c r="AQ35" s="124"/>
      <c r="AR35" s="124"/>
      <c r="AS35" s="121"/>
    </row>
    <row r="36" customFormat="false" ht="17.25" hidden="false" customHeight="true" outlineLevel="0" collapsed="false">
      <c r="A36" s="130" t="s">
        <v>256</v>
      </c>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28" t="n">
        <v>0</v>
      </c>
      <c r="AL36" s="128"/>
      <c r="AM36" s="124"/>
      <c r="AN36" s="124"/>
      <c r="AO36" s="124"/>
      <c r="AP36" s="124"/>
      <c r="AQ36" s="124"/>
      <c r="AR36" s="124"/>
      <c r="AS36" s="121"/>
    </row>
    <row r="37" customFormat="false" ht="17.25" hidden="false" customHeight="true" outlineLevel="0" collapsed="false">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8" t="n">
        <v>0</v>
      </c>
      <c r="AL37" s="128"/>
      <c r="AM37" s="124"/>
      <c r="AN37" s="124"/>
      <c r="AO37" s="124"/>
      <c r="AP37" s="124"/>
      <c r="AQ37" s="124"/>
      <c r="AR37" s="124"/>
      <c r="AS37" s="121"/>
    </row>
    <row r="38" customFormat="false" ht="17.25" hidden="false" customHeight="true" outlineLevel="0" collapsed="false">
      <c r="A38" s="127" t="s">
        <v>257</v>
      </c>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8" t="n">
        <v>0</v>
      </c>
      <c r="AL38" s="128"/>
      <c r="AM38" s="124"/>
      <c r="AN38" s="124"/>
      <c r="AO38" s="124"/>
      <c r="AP38" s="124"/>
      <c r="AQ38" s="124"/>
      <c r="AR38" s="124"/>
      <c r="AS38" s="121"/>
    </row>
    <row r="39" customFormat="false" ht="17.25" hidden="false" customHeight="true" outlineLevel="0" collapsed="false">
      <c r="A39" s="130" t="s">
        <v>258</v>
      </c>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28" t="n">
        <v>0</v>
      </c>
      <c r="AL39" s="128"/>
      <c r="AM39" s="124"/>
      <c r="AN39" s="124"/>
      <c r="AO39" s="124"/>
      <c r="AP39" s="124"/>
      <c r="AQ39" s="124"/>
      <c r="AR39" s="124"/>
      <c r="AS39" s="121"/>
    </row>
    <row r="40" customFormat="false" ht="17.25" hidden="false" customHeight="true" outlineLevel="0" collapsed="false">
      <c r="A40" s="122" t="s">
        <v>259</v>
      </c>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c r="AK40" s="123" t="n">
        <v>0</v>
      </c>
      <c r="AL40" s="123"/>
      <c r="AM40" s="124"/>
      <c r="AN40" s="124"/>
      <c r="AO40" s="124"/>
      <c r="AP40" s="124"/>
      <c r="AQ40" s="124"/>
      <c r="AR40" s="124"/>
      <c r="AS40" s="121"/>
    </row>
    <row r="41" customFormat="false" ht="17.25" hidden="false" customHeight="true" outlineLevel="0" collapsed="false">
      <c r="A41" s="127" t="s">
        <v>260</v>
      </c>
      <c r="B41" s="127"/>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8" t="n">
        <v>0</v>
      </c>
      <c r="AL41" s="128"/>
      <c r="AM41" s="124"/>
      <c r="AN41" s="124"/>
      <c r="AO41" s="124"/>
      <c r="AP41" s="124"/>
      <c r="AQ41" s="124"/>
      <c r="AR41" s="124"/>
      <c r="AS41" s="121"/>
    </row>
    <row r="42" customFormat="false" ht="17.25" hidden="false" customHeight="true" outlineLevel="0" collapsed="false">
      <c r="A42" s="127" t="s">
        <v>261</v>
      </c>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8" t="n">
        <v>0</v>
      </c>
      <c r="AL42" s="128"/>
      <c r="AM42" s="124"/>
      <c r="AN42" s="124"/>
      <c r="AO42" s="124"/>
      <c r="AP42" s="124"/>
      <c r="AQ42" s="124"/>
      <c r="AR42" s="124"/>
      <c r="AS42" s="121"/>
    </row>
    <row r="43" customFormat="false" ht="17.25" hidden="false" customHeight="true" outlineLevel="0" collapsed="false">
      <c r="A43" s="127" t="s">
        <v>262</v>
      </c>
      <c r="B43" s="127"/>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8" t="n">
        <v>0</v>
      </c>
      <c r="AL43" s="128"/>
      <c r="AM43" s="124"/>
      <c r="AN43" s="124"/>
      <c r="AO43" s="124"/>
      <c r="AP43" s="124"/>
      <c r="AQ43" s="124"/>
      <c r="AR43" s="124"/>
      <c r="AS43" s="121"/>
    </row>
    <row r="44" customFormat="false" ht="17.25" hidden="false" customHeight="true" outlineLevel="0" collapsed="false">
      <c r="A44" s="127" t="s">
        <v>263</v>
      </c>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8" t="n">
        <v>0</v>
      </c>
      <c r="AL44" s="128"/>
      <c r="AM44" s="124"/>
      <c r="AN44" s="124"/>
      <c r="AO44" s="124"/>
      <c r="AP44" s="124"/>
      <c r="AQ44" s="124"/>
      <c r="AR44" s="124"/>
      <c r="AS44" s="121"/>
    </row>
    <row r="45" customFormat="false" ht="17.25" hidden="false" customHeight="true" outlineLevel="0" collapsed="false">
      <c r="A45" s="127" t="s">
        <v>264</v>
      </c>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8" t="n">
        <v>0</v>
      </c>
      <c r="AL45" s="128"/>
      <c r="AM45" s="124"/>
      <c r="AN45" s="124"/>
      <c r="AO45" s="124"/>
      <c r="AP45" s="124"/>
      <c r="AQ45" s="124"/>
      <c r="AR45" s="124"/>
      <c r="AS45" s="121"/>
    </row>
    <row r="46" customFormat="false" ht="17.25" hidden="false" customHeight="true" outlineLevel="0" collapsed="false">
      <c r="A46" s="130" t="s">
        <v>265</v>
      </c>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4" t="n">
        <v>0</v>
      </c>
      <c r="AL46" s="134"/>
      <c r="AM46" s="124"/>
      <c r="AN46" s="124"/>
      <c r="AO46" s="124"/>
      <c r="AP46" s="124"/>
      <c r="AQ46" s="124"/>
      <c r="AR46" s="124"/>
      <c r="AS46" s="121"/>
    </row>
    <row r="47" customFormat="false" ht="24" hidden="false" customHeight="true" outlineLevel="0" collapsed="false">
      <c r="A47" s="135" t="s">
        <v>266</v>
      </c>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23" t="n">
        <v>2017</v>
      </c>
      <c r="AL47" s="123"/>
      <c r="AM47" s="136" t="n">
        <v>2018</v>
      </c>
      <c r="AN47" s="136"/>
      <c r="AO47" s="136" t="n">
        <v>2019</v>
      </c>
      <c r="AP47" s="136" t="n">
        <v>2020</v>
      </c>
      <c r="AQ47" s="137" t="s">
        <v>267</v>
      </c>
    </row>
    <row r="48" customFormat="false" ht="12" hidden="false" customHeight="true" outlineLevel="0" collapsed="false">
      <c r="A48" s="127" t="s">
        <v>268</v>
      </c>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8" t="n">
        <v>0</v>
      </c>
      <c r="AL48" s="128"/>
      <c r="AM48" s="128" t="n">
        <v>0</v>
      </c>
      <c r="AN48" s="128"/>
      <c r="AO48" s="134" t="n">
        <v>0</v>
      </c>
      <c r="AP48" s="134" t="n">
        <v>0</v>
      </c>
      <c r="AQ48" s="134" t="n">
        <v>0</v>
      </c>
    </row>
    <row r="49" customFormat="false" ht="12" hidden="false" customHeight="true" outlineLevel="0" collapsed="false">
      <c r="A49" s="127" t="s">
        <v>269</v>
      </c>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8" t="n">
        <v>0</v>
      </c>
      <c r="AL49" s="128"/>
      <c r="AM49" s="128" t="n">
        <f aca="false">(1+AK49)*(1+AM48)-1</f>
        <v>0</v>
      </c>
      <c r="AN49" s="128"/>
      <c r="AO49" s="134" t="n">
        <v>0</v>
      </c>
      <c r="AP49" s="134" t="n">
        <v>0</v>
      </c>
      <c r="AQ49" s="134" t="n">
        <v>0</v>
      </c>
    </row>
    <row r="50" customFormat="false" ht="12" hidden="false" customHeight="true" outlineLevel="0" collapsed="false">
      <c r="A50" s="130" t="s">
        <v>270</v>
      </c>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28" t="n">
        <v>0</v>
      </c>
      <c r="AL50" s="128"/>
      <c r="AM50" s="134" t="n">
        <f aca="false">AK50*(1+AM49)</f>
        <v>0</v>
      </c>
      <c r="AN50" s="134"/>
      <c r="AO50" s="134" t="n">
        <v>0</v>
      </c>
      <c r="AP50" s="134" t="n">
        <v>0</v>
      </c>
      <c r="AQ50" s="134" t="n">
        <v>0</v>
      </c>
    </row>
    <row r="51" customFormat="false" ht="6.75" hidden="false" customHeight="true" outlineLevel="0" collapsed="false">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9"/>
      <c r="AL51" s="139"/>
      <c r="AM51" s="140"/>
      <c r="AN51" s="140"/>
      <c r="AO51" s="141"/>
      <c r="AP51" s="141"/>
      <c r="AQ51" s="141"/>
    </row>
    <row r="52" customFormat="false" ht="24" hidden="false" customHeight="true" outlineLevel="0" collapsed="false">
      <c r="A52" s="142" t="s">
        <v>271</v>
      </c>
      <c r="B52" s="142"/>
      <c r="C52" s="142"/>
      <c r="D52" s="142"/>
      <c r="E52" s="142"/>
      <c r="F52" s="142"/>
      <c r="G52" s="142"/>
      <c r="H52" s="142"/>
      <c r="I52" s="142"/>
      <c r="J52" s="142"/>
      <c r="K52" s="142"/>
      <c r="L52" s="142"/>
      <c r="M52" s="142"/>
      <c r="N52" s="142"/>
      <c r="O52" s="142"/>
      <c r="P52" s="142"/>
      <c r="Q52" s="142"/>
      <c r="R52" s="142"/>
      <c r="S52" s="142"/>
      <c r="T52" s="142"/>
      <c r="U52" s="142"/>
      <c r="V52" s="142"/>
      <c r="W52" s="142"/>
      <c r="X52" s="142"/>
      <c r="Y52" s="142"/>
      <c r="Z52" s="142"/>
      <c r="AA52" s="142"/>
      <c r="AB52" s="142"/>
      <c r="AC52" s="142"/>
      <c r="AD52" s="142"/>
      <c r="AE52" s="142"/>
      <c r="AF52" s="142"/>
      <c r="AG52" s="142"/>
      <c r="AH52" s="142"/>
      <c r="AI52" s="142"/>
      <c r="AJ52" s="142"/>
      <c r="AK52" s="143" t="n">
        <f aca="false">AK47</f>
        <v>2017</v>
      </c>
      <c r="AL52" s="143"/>
      <c r="AM52" s="136" t="n">
        <f aca="false">AM47</f>
        <v>2018</v>
      </c>
      <c r="AN52" s="136"/>
      <c r="AO52" s="136" t="n">
        <f aca="false">AO47</f>
        <v>2019</v>
      </c>
      <c r="AP52" s="136" t="n">
        <f aca="false">AP47</f>
        <v>2020</v>
      </c>
      <c r="AQ52" s="137" t="s">
        <v>267</v>
      </c>
    </row>
    <row r="53" customFormat="false" ht="11.25" hidden="false" customHeight="true" outlineLevel="0" collapsed="false">
      <c r="A53" s="127" t="s">
        <v>272</v>
      </c>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8" t="n">
        <v>0</v>
      </c>
      <c r="AL53" s="128"/>
      <c r="AM53" s="128" t="n">
        <v>0</v>
      </c>
      <c r="AN53" s="128"/>
      <c r="AO53" s="144" t="n">
        <v>0</v>
      </c>
      <c r="AP53" s="144" t="n">
        <v>0</v>
      </c>
      <c r="AQ53" s="144" t="n">
        <v>0</v>
      </c>
    </row>
    <row r="54" customFormat="false" ht="12" hidden="false" customHeight="true" outlineLevel="0" collapsed="false">
      <c r="A54" s="127" t="s">
        <v>273</v>
      </c>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8" t="n">
        <v>0</v>
      </c>
      <c r="AL54" s="128"/>
      <c r="AM54" s="128" t="n">
        <v>0</v>
      </c>
      <c r="AN54" s="128"/>
      <c r="AO54" s="128" t="n">
        <v>0</v>
      </c>
      <c r="AP54" s="128" t="n">
        <v>0</v>
      </c>
      <c r="AQ54" s="128" t="n">
        <v>0</v>
      </c>
    </row>
    <row r="55" customFormat="false" ht="12" hidden="false" customHeight="true" outlineLevel="0" collapsed="false">
      <c r="A55" s="127" t="s">
        <v>274</v>
      </c>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127"/>
      <c r="AJ55" s="127"/>
      <c r="AK55" s="128" t="n">
        <v>0</v>
      </c>
      <c r="AL55" s="128"/>
      <c r="AM55" s="128" t="n">
        <v>0</v>
      </c>
      <c r="AN55" s="128"/>
      <c r="AO55" s="128" t="n">
        <v>0</v>
      </c>
      <c r="AP55" s="128" t="n">
        <v>0</v>
      </c>
      <c r="AQ55" s="128" t="n">
        <v>0</v>
      </c>
    </row>
    <row r="56" customFormat="false" ht="12" hidden="false" customHeight="true" outlineLevel="0" collapsed="false">
      <c r="A56" s="130" t="s">
        <v>275</v>
      </c>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4" t="n">
        <v>0</v>
      </c>
      <c r="AL56" s="134"/>
      <c r="AM56" s="134" t="n">
        <v>0</v>
      </c>
      <c r="AN56" s="134"/>
      <c r="AO56" s="134" t="n">
        <v>0</v>
      </c>
      <c r="AP56" s="134" t="n">
        <v>0</v>
      </c>
      <c r="AQ56" s="134" t="n">
        <v>0</v>
      </c>
    </row>
    <row r="57" customFormat="false" ht="6" hidden="false" customHeight="true" outlineLevel="0" collapsed="false">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6"/>
      <c r="AL57" s="146"/>
      <c r="AM57" s="124"/>
      <c r="AN57" s="124"/>
      <c r="AO57" s="147"/>
      <c r="AP57" s="147"/>
      <c r="AQ57" s="147"/>
    </row>
    <row r="58" customFormat="false" ht="24" hidden="false" customHeight="true" outlineLevel="0" collapsed="false">
      <c r="A58" s="142" t="s">
        <v>276</v>
      </c>
      <c r="B58" s="142"/>
      <c r="C58" s="142"/>
      <c r="D58" s="142"/>
      <c r="E58" s="142"/>
      <c r="F58" s="142"/>
      <c r="G58" s="142"/>
      <c r="H58" s="142"/>
      <c r="I58" s="142"/>
      <c r="J58" s="142"/>
      <c r="K58" s="142"/>
      <c r="L58" s="142"/>
      <c r="M58" s="142"/>
      <c r="N58" s="142"/>
      <c r="O58" s="142"/>
      <c r="P58" s="142"/>
      <c r="Q58" s="142"/>
      <c r="R58" s="142"/>
      <c r="S58" s="142"/>
      <c r="T58" s="142"/>
      <c r="U58" s="142"/>
      <c r="V58" s="142"/>
      <c r="W58" s="142"/>
      <c r="X58" s="142"/>
      <c r="Y58" s="142"/>
      <c r="Z58" s="142"/>
      <c r="AA58" s="142"/>
      <c r="AB58" s="142"/>
      <c r="AC58" s="142"/>
      <c r="AD58" s="142"/>
      <c r="AE58" s="142"/>
      <c r="AF58" s="142"/>
      <c r="AG58" s="142"/>
      <c r="AH58" s="142"/>
      <c r="AI58" s="142"/>
      <c r="AJ58" s="142"/>
      <c r="AK58" s="143" t="n">
        <f aca="false">AK52</f>
        <v>2017</v>
      </c>
      <c r="AL58" s="143"/>
      <c r="AM58" s="136" t="n">
        <f aca="false">AM52</f>
        <v>2018</v>
      </c>
      <c r="AN58" s="136"/>
      <c r="AO58" s="136" t="n">
        <f aca="false">AO52</f>
        <v>2019</v>
      </c>
      <c r="AP58" s="136" t="n">
        <f aca="false">AP52</f>
        <v>2020</v>
      </c>
      <c r="AQ58" s="137" t="s">
        <v>267</v>
      </c>
    </row>
    <row r="59" customFormat="false" ht="12.75" hidden="false" customHeight="true" outlineLevel="0" collapsed="false">
      <c r="A59" s="148" t="s">
        <v>277</v>
      </c>
      <c r="B59" s="148"/>
      <c r="C59" s="148"/>
      <c r="D59" s="148"/>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8"/>
      <c r="AF59" s="148"/>
      <c r="AG59" s="148"/>
      <c r="AH59" s="148"/>
      <c r="AI59" s="148"/>
      <c r="AJ59" s="148"/>
      <c r="AK59" s="128" t="n">
        <v>0</v>
      </c>
      <c r="AL59" s="128"/>
      <c r="AM59" s="128" t="n">
        <v>0</v>
      </c>
      <c r="AN59" s="128"/>
      <c r="AO59" s="144" t="n">
        <v>0</v>
      </c>
      <c r="AP59" s="144" t="n">
        <v>0</v>
      </c>
      <c r="AQ59" s="144" t="n">
        <v>0</v>
      </c>
    </row>
    <row r="60" customFormat="false" ht="12" hidden="false" customHeight="true" outlineLevel="0" collapsed="false">
      <c r="A60" s="127" t="s">
        <v>278</v>
      </c>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8" t="n">
        <v>0</v>
      </c>
      <c r="AL60" s="128"/>
      <c r="AM60" s="128" t="n">
        <v>0</v>
      </c>
      <c r="AN60" s="128"/>
      <c r="AO60" s="128" t="n">
        <v>0</v>
      </c>
      <c r="AP60" s="128" t="n">
        <v>0</v>
      </c>
      <c r="AQ60" s="128" t="n">
        <v>0</v>
      </c>
    </row>
    <row r="61" customFormat="false" ht="12" hidden="false" customHeight="true" outlineLevel="0" collapsed="false">
      <c r="A61" s="127" t="s">
        <v>279</v>
      </c>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27"/>
      <c r="AK61" s="128" t="n">
        <v>0</v>
      </c>
      <c r="AL61" s="128"/>
      <c r="AM61" s="128" t="n">
        <v>0</v>
      </c>
      <c r="AN61" s="128"/>
      <c r="AO61" s="128" t="n">
        <v>0</v>
      </c>
      <c r="AP61" s="128" t="n">
        <v>0</v>
      </c>
      <c r="AQ61" s="128" t="n">
        <v>0</v>
      </c>
    </row>
    <row r="62" customFormat="false" ht="12" hidden="false" customHeight="true" outlineLevel="0" collapsed="false">
      <c r="A62" s="127" t="s">
        <v>253</v>
      </c>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7"/>
      <c r="AJ62" s="127"/>
      <c r="AK62" s="134" t="n">
        <v>0</v>
      </c>
      <c r="AL62" s="134"/>
      <c r="AM62" s="134" t="n">
        <v>0</v>
      </c>
      <c r="AN62" s="134"/>
      <c r="AO62" s="134" t="n">
        <v>0</v>
      </c>
      <c r="AP62" s="134" t="n">
        <v>0</v>
      </c>
      <c r="AQ62" s="134" t="n">
        <v>0</v>
      </c>
    </row>
    <row r="63" customFormat="false" ht="9.75" hidden="false" customHeight="true" outlineLevel="0" collapsed="false">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7"/>
      <c r="AI63" s="127"/>
      <c r="AJ63" s="127"/>
      <c r="AK63" s="128" t="n">
        <v>0</v>
      </c>
      <c r="AL63" s="128"/>
      <c r="AM63" s="128" t="n">
        <v>0</v>
      </c>
      <c r="AN63" s="128"/>
      <c r="AO63" s="144" t="n">
        <v>0</v>
      </c>
      <c r="AP63" s="144" t="n">
        <v>0</v>
      </c>
      <c r="AQ63" s="144" t="n">
        <v>0</v>
      </c>
    </row>
    <row r="64" customFormat="false" ht="9.75" hidden="false" customHeight="true" outlineLevel="0" collapsed="false">
      <c r="A64" s="127"/>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127"/>
      <c r="AJ64" s="127"/>
      <c r="AK64" s="128" t="n">
        <v>0</v>
      </c>
      <c r="AL64" s="128"/>
      <c r="AM64" s="128" t="n">
        <v>0</v>
      </c>
      <c r="AN64" s="128"/>
      <c r="AO64" s="128" t="n">
        <v>0</v>
      </c>
      <c r="AP64" s="128" t="n">
        <v>0</v>
      </c>
      <c r="AQ64" s="128" t="n">
        <v>0</v>
      </c>
    </row>
    <row r="65" customFormat="false" ht="12" hidden="false" customHeight="true" outlineLevel="0" collapsed="false">
      <c r="A65" s="127" t="s">
        <v>280</v>
      </c>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7"/>
      <c r="AJ65" s="127"/>
      <c r="AK65" s="128" t="n">
        <v>0</v>
      </c>
      <c r="AL65" s="128"/>
      <c r="AM65" s="128" t="n">
        <v>0</v>
      </c>
      <c r="AN65" s="128"/>
      <c r="AO65" s="128" t="n">
        <v>0</v>
      </c>
      <c r="AP65" s="128" t="n">
        <v>0</v>
      </c>
      <c r="AQ65" s="128" t="n">
        <v>0</v>
      </c>
    </row>
    <row r="66" customFormat="false" ht="27.75" hidden="false" customHeight="true" outlineLevel="0" collapsed="false">
      <c r="A66" s="149" t="s">
        <v>281</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34" t="n">
        <v>0</v>
      </c>
      <c r="AL66" s="134"/>
      <c r="AM66" s="134" t="n">
        <v>0</v>
      </c>
      <c r="AN66" s="134"/>
      <c r="AO66" s="134" t="n">
        <v>0</v>
      </c>
      <c r="AP66" s="134" t="n">
        <v>0</v>
      </c>
      <c r="AQ66" s="134" t="n">
        <v>0</v>
      </c>
    </row>
    <row r="67" customFormat="false" ht="11.25" hidden="false" customHeight="true" outlineLevel="0" collapsed="false">
      <c r="A67" s="127" t="s">
        <v>282</v>
      </c>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c r="AG67" s="127"/>
      <c r="AH67" s="127"/>
      <c r="AI67" s="127"/>
      <c r="AJ67" s="127"/>
      <c r="AK67" s="128" t="n">
        <v>0</v>
      </c>
      <c r="AL67" s="128"/>
      <c r="AM67" s="128" t="n">
        <v>0</v>
      </c>
      <c r="AN67" s="128"/>
      <c r="AO67" s="144" t="n">
        <v>0</v>
      </c>
      <c r="AP67" s="144" t="n">
        <v>0</v>
      </c>
      <c r="AQ67" s="144" t="n">
        <v>0</v>
      </c>
    </row>
    <row r="68" customFormat="false" ht="25.5" hidden="false" customHeight="true" outlineLevel="0" collapsed="false">
      <c r="A68" s="149" t="s">
        <v>283</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28" t="n">
        <v>0</v>
      </c>
      <c r="AL68" s="128"/>
      <c r="AM68" s="128" t="n">
        <v>0</v>
      </c>
      <c r="AN68" s="128"/>
      <c r="AO68" s="128" t="n">
        <v>0</v>
      </c>
      <c r="AP68" s="128" t="n">
        <v>0</v>
      </c>
      <c r="AQ68" s="128" t="n">
        <v>0</v>
      </c>
    </row>
    <row r="69" customFormat="false" ht="12" hidden="false" customHeight="true" outlineLevel="0" collapsed="false">
      <c r="A69" s="127" t="s">
        <v>284</v>
      </c>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7"/>
      <c r="AD69" s="127"/>
      <c r="AE69" s="127"/>
      <c r="AF69" s="127"/>
      <c r="AG69" s="127"/>
      <c r="AH69" s="127"/>
      <c r="AI69" s="127"/>
      <c r="AJ69" s="127"/>
      <c r="AK69" s="128" t="n">
        <v>0</v>
      </c>
      <c r="AL69" s="128"/>
      <c r="AM69" s="128" t="n">
        <v>0</v>
      </c>
      <c r="AN69" s="128"/>
      <c r="AO69" s="128" t="n">
        <v>0</v>
      </c>
      <c r="AP69" s="128" t="n">
        <v>0</v>
      </c>
      <c r="AQ69" s="128" t="n">
        <v>0</v>
      </c>
    </row>
    <row r="70" customFormat="false" ht="12.75" hidden="false" customHeight="true" outlineLevel="0" collapsed="false">
      <c r="A70" s="148" t="s">
        <v>285</v>
      </c>
      <c r="B70" s="148"/>
      <c r="C70" s="148"/>
      <c r="D70" s="148"/>
      <c r="E70" s="148"/>
      <c r="F70" s="148"/>
      <c r="G70" s="148"/>
      <c r="H70" s="148"/>
      <c r="I70" s="148"/>
      <c r="J70" s="148"/>
      <c r="K70" s="148"/>
      <c r="L70" s="148"/>
      <c r="M70" s="148"/>
      <c r="N70" s="148"/>
      <c r="O70" s="148"/>
      <c r="P70" s="148"/>
      <c r="Q70" s="148"/>
      <c r="R70" s="148"/>
      <c r="S70" s="148"/>
      <c r="T70" s="148"/>
      <c r="U70" s="148"/>
      <c r="V70" s="148"/>
      <c r="W70" s="148"/>
      <c r="X70" s="148"/>
      <c r="Y70" s="148"/>
      <c r="Z70" s="148"/>
      <c r="AA70" s="148"/>
      <c r="AB70" s="148"/>
      <c r="AC70" s="148"/>
      <c r="AD70" s="148"/>
      <c r="AE70" s="148"/>
      <c r="AF70" s="148"/>
      <c r="AG70" s="148"/>
      <c r="AH70" s="148"/>
      <c r="AI70" s="148"/>
      <c r="AJ70" s="148"/>
      <c r="AK70" s="134" t="n">
        <v>0</v>
      </c>
      <c r="AL70" s="134"/>
      <c r="AM70" s="134" t="n">
        <v>0</v>
      </c>
      <c r="AN70" s="134"/>
      <c r="AO70" s="134" t="n">
        <v>0</v>
      </c>
      <c r="AP70" s="134" t="n">
        <v>0</v>
      </c>
      <c r="AQ70" s="134" t="n">
        <v>0</v>
      </c>
    </row>
    <row r="71" customFormat="false" ht="12" hidden="false" customHeight="true" outlineLevel="0" collapsed="false">
      <c r="A71" s="127" t="s">
        <v>256</v>
      </c>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127"/>
      <c r="AJ71" s="127"/>
      <c r="AK71" s="128" t="n">
        <f aca="false">-AK70*$AK$36</f>
        <v>-0</v>
      </c>
      <c r="AL71" s="128"/>
      <c r="AM71" s="128" t="n">
        <f aca="false">-AM70*$AK$36</f>
        <v>-0</v>
      </c>
      <c r="AN71" s="128"/>
      <c r="AO71" s="128" t="n">
        <f aca="false">-AO70*$AK$36</f>
        <v>-0</v>
      </c>
      <c r="AP71" s="128" t="n">
        <f aca="false">-AP70*$AK$36</f>
        <v>-0</v>
      </c>
      <c r="AQ71" s="128" t="n">
        <f aca="false">-AQ70*$AK$36</f>
        <v>-0</v>
      </c>
    </row>
    <row r="72" customFormat="false" ht="12.75" hidden="false" customHeight="true" outlineLevel="0" collapsed="false">
      <c r="A72" s="150" t="s">
        <v>286</v>
      </c>
      <c r="B72" s="150"/>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50"/>
      <c r="AE72" s="150"/>
      <c r="AF72" s="150"/>
      <c r="AG72" s="150"/>
      <c r="AH72" s="150"/>
      <c r="AI72" s="150"/>
      <c r="AJ72" s="150"/>
      <c r="AK72" s="151" t="n">
        <f aca="false">AK71+AK70</f>
        <v>0</v>
      </c>
      <c r="AL72" s="151"/>
      <c r="AM72" s="151" t="n">
        <f aca="false">AM71+AM70</f>
        <v>0</v>
      </c>
      <c r="AN72" s="151"/>
      <c r="AO72" s="151" t="n">
        <f aca="false">AO71+AO70</f>
        <v>0</v>
      </c>
      <c r="AP72" s="151" t="n">
        <f aca="false">AP71+AP70</f>
        <v>0</v>
      </c>
      <c r="AQ72" s="151" t="n">
        <f aca="false">AQ71+AQ70</f>
        <v>0</v>
      </c>
    </row>
    <row r="73" customFormat="false" ht="7.5" hidden="false" customHeight="true" outlineLevel="0" collapsed="false">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6"/>
      <c r="AL73" s="146"/>
      <c r="AM73" s="124"/>
      <c r="AN73" s="124"/>
      <c r="AO73" s="147"/>
      <c r="AP73" s="147"/>
      <c r="AQ73" s="147"/>
    </row>
    <row r="74" customFormat="false" ht="25.5" hidden="false" customHeight="true" outlineLevel="0" collapsed="false">
      <c r="A74" s="142" t="s">
        <v>287</v>
      </c>
      <c r="B74" s="142"/>
      <c r="C74" s="142"/>
      <c r="D74" s="142"/>
      <c r="E74" s="142"/>
      <c r="F74" s="142"/>
      <c r="G74" s="142"/>
      <c r="H74" s="142"/>
      <c r="I74" s="142"/>
      <c r="J74" s="142"/>
      <c r="K74" s="142"/>
      <c r="L74" s="142"/>
      <c r="M74" s="142"/>
      <c r="N74" s="142"/>
      <c r="O74" s="142"/>
      <c r="P74" s="142"/>
      <c r="Q74" s="142"/>
      <c r="R74" s="142"/>
      <c r="S74" s="142"/>
      <c r="T74" s="142"/>
      <c r="U74" s="142"/>
      <c r="V74" s="142"/>
      <c r="W74" s="142"/>
      <c r="X74" s="142"/>
      <c r="Y74" s="142"/>
      <c r="Z74" s="142"/>
      <c r="AA74" s="142"/>
      <c r="AB74" s="142"/>
      <c r="AC74" s="142"/>
      <c r="AD74" s="142"/>
      <c r="AE74" s="142"/>
      <c r="AF74" s="142"/>
      <c r="AG74" s="142"/>
      <c r="AH74" s="142"/>
      <c r="AI74" s="142"/>
      <c r="AJ74" s="142"/>
      <c r="AK74" s="143" t="n">
        <f aca="false">AK58</f>
        <v>2017</v>
      </c>
      <c r="AL74" s="143"/>
      <c r="AM74" s="143" t="n">
        <f aca="false">AM58</f>
        <v>2018</v>
      </c>
      <c r="AN74" s="143"/>
      <c r="AO74" s="136" t="n">
        <f aca="false">AO58</f>
        <v>2019</v>
      </c>
      <c r="AP74" s="136" t="n">
        <f aca="false">AP58</f>
        <v>2020</v>
      </c>
      <c r="AQ74" s="137" t="s">
        <v>267</v>
      </c>
    </row>
    <row r="75" customFormat="false" ht="25.5" hidden="false" customHeight="true" outlineLevel="0" collapsed="false">
      <c r="A75" s="149" t="s">
        <v>283</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49"/>
      <c r="AK75" s="152" t="n">
        <f aca="false">AK68</f>
        <v>0</v>
      </c>
      <c r="AL75" s="152"/>
      <c r="AM75" s="152" t="n">
        <f aca="false">AM68</f>
        <v>0</v>
      </c>
      <c r="AN75" s="152"/>
      <c r="AO75" s="153" t="n">
        <f aca="false">AO68</f>
        <v>0</v>
      </c>
      <c r="AP75" s="153" t="n">
        <f aca="false">AP68</f>
        <v>0</v>
      </c>
      <c r="AQ75" s="153" t="n">
        <f aca="false">AQ68</f>
        <v>0</v>
      </c>
    </row>
    <row r="76" customFormat="false" ht="12" hidden="false" customHeight="true" outlineLevel="0" collapsed="false">
      <c r="A76" s="127" t="s">
        <v>282</v>
      </c>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c r="AG76" s="127"/>
      <c r="AH76" s="127"/>
      <c r="AI76" s="127"/>
      <c r="AJ76" s="127"/>
      <c r="AK76" s="128" t="n">
        <f aca="false">-AK67</f>
        <v>-0</v>
      </c>
      <c r="AL76" s="128"/>
      <c r="AM76" s="154" t="n">
        <f aca="false">-AM67</f>
        <v>-0</v>
      </c>
      <c r="AN76" s="154"/>
      <c r="AO76" s="154" t="n">
        <f aca="false">-AO67</f>
        <v>-0</v>
      </c>
      <c r="AP76" s="154" t="n">
        <f aca="false">-AP67</f>
        <v>-0</v>
      </c>
      <c r="AQ76" s="154" t="n">
        <f aca="false">-AQ67</f>
        <v>-0</v>
      </c>
    </row>
    <row r="77" customFormat="false" ht="12" hidden="false" customHeight="true" outlineLevel="0" collapsed="false">
      <c r="A77" s="127" t="s">
        <v>284</v>
      </c>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27"/>
      <c r="AI77" s="127"/>
      <c r="AJ77" s="127"/>
      <c r="AK77" s="128" t="n">
        <v>0</v>
      </c>
      <c r="AL77" s="128"/>
      <c r="AM77" s="128" t="n">
        <v>0</v>
      </c>
      <c r="AN77" s="128"/>
      <c r="AO77" s="144" t="n">
        <v>0</v>
      </c>
      <c r="AP77" s="144" t="n">
        <v>0</v>
      </c>
      <c r="AQ77" s="144" t="n">
        <v>0</v>
      </c>
    </row>
    <row r="78" customFormat="false" ht="12" hidden="false" customHeight="true" outlineLevel="0" collapsed="false">
      <c r="A78" s="127" t="s">
        <v>256</v>
      </c>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7"/>
      <c r="AJ78" s="127"/>
      <c r="AK78" s="128" t="n">
        <v>0</v>
      </c>
      <c r="AL78" s="128"/>
      <c r="AM78" s="128" t="n">
        <v>0</v>
      </c>
      <c r="AN78" s="128"/>
      <c r="AO78" s="128" t="n">
        <v>0</v>
      </c>
      <c r="AP78" s="128" t="n">
        <v>0</v>
      </c>
      <c r="AQ78" s="128" t="n">
        <v>0</v>
      </c>
    </row>
    <row r="79" customFormat="false" ht="12" hidden="false" customHeight="true" outlineLevel="0" collapsed="false">
      <c r="A79" s="127" t="s">
        <v>288</v>
      </c>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c r="AG79" s="127"/>
      <c r="AH79" s="127"/>
      <c r="AI79" s="127"/>
      <c r="AJ79" s="127"/>
      <c r="AK79" s="128" t="n">
        <v>0</v>
      </c>
      <c r="AL79" s="128"/>
      <c r="AM79" s="128" t="n">
        <v>0</v>
      </c>
      <c r="AN79" s="128"/>
      <c r="AO79" s="128" t="n">
        <v>0</v>
      </c>
      <c r="AP79" s="128" t="n">
        <v>0</v>
      </c>
      <c r="AQ79" s="128" t="n">
        <v>0</v>
      </c>
    </row>
    <row r="80" customFormat="false" ht="12" hidden="false" customHeight="true" outlineLevel="0" collapsed="false">
      <c r="A80" s="127" t="s">
        <v>289</v>
      </c>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c r="AG80" s="127"/>
      <c r="AH80" s="127"/>
      <c r="AI80" s="127"/>
      <c r="AJ80" s="127"/>
      <c r="AK80" s="134" t="n">
        <v>0</v>
      </c>
      <c r="AL80" s="134"/>
      <c r="AM80" s="134" t="n">
        <v>0</v>
      </c>
      <c r="AN80" s="134"/>
      <c r="AO80" s="134" t="n">
        <v>0</v>
      </c>
      <c r="AP80" s="134" t="n">
        <v>0</v>
      </c>
      <c r="AQ80" s="134" t="n">
        <v>0</v>
      </c>
    </row>
    <row r="81" customFormat="false" ht="12.75" hidden="false" customHeight="true" outlineLevel="0" collapsed="false">
      <c r="A81" s="127" t="s">
        <v>290</v>
      </c>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7"/>
      <c r="AD81" s="127"/>
      <c r="AE81" s="127"/>
      <c r="AF81" s="127"/>
      <c r="AG81" s="127"/>
      <c r="AH81" s="127"/>
      <c r="AI81" s="127"/>
      <c r="AJ81" s="127"/>
      <c r="AK81" s="128" t="n">
        <f aca="false">-(AK25+AK26)*AK28</f>
        <v>-0</v>
      </c>
      <c r="AL81" s="128"/>
      <c r="AM81" s="128" t="n">
        <v>0</v>
      </c>
      <c r="AN81" s="128"/>
      <c r="AO81" s="128" t="n">
        <v>0</v>
      </c>
      <c r="AP81" s="128" t="n">
        <v>0</v>
      </c>
      <c r="AQ81" s="128" t="n">
        <v>0</v>
      </c>
    </row>
    <row r="82" customFormat="false" ht="12.75" hidden="false" customHeight="true" outlineLevel="0" collapsed="false">
      <c r="A82" s="127" t="s">
        <v>291</v>
      </c>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7"/>
      <c r="AD82" s="127"/>
      <c r="AE82" s="127"/>
      <c r="AF82" s="127"/>
      <c r="AG82" s="127"/>
      <c r="AH82" s="127"/>
      <c r="AI82" s="127"/>
      <c r="AJ82" s="127"/>
      <c r="AK82" s="128" t="n">
        <f aca="false">AK54-AK55</f>
        <v>0</v>
      </c>
      <c r="AL82" s="128"/>
      <c r="AM82" s="154" t="n">
        <f aca="false">AM54-AM55</f>
        <v>0</v>
      </c>
      <c r="AN82" s="154"/>
      <c r="AO82" s="154" t="n">
        <f aca="false">AO54-AO55</f>
        <v>0</v>
      </c>
      <c r="AP82" s="154" t="n">
        <f aca="false">AP54-AP55</f>
        <v>0</v>
      </c>
      <c r="AQ82" s="154" t="n">
        <f aca="false">AQ54-AQ55</f>
        <v>0</v>
      </c>
    </row>
    <row r="83" customFormat="false" ht="12" hidden="false" customHeight="true" outlineLevel="0" collapsed="false">
      <c r="A83" s="148" t="s">
        <v>292</v>
      </c>
      <c r="B83" s="148"/>
      <c r="C83" s="148"/>
      <c r="D83" s="148"/>
      <c r="E83" s="148"/>
      <c r="F83" s="148"/>
      <c r="G83" s="148"/>
      <c r="H83" s="148"/>
      <c r="I83" s="148"/>
      <c r="J83" s="148"/>
      <c r="K83" s="148"/>
      <c r="L83" s="148"/>
      <c r="M83" s="148"/>
      <c r="N83" s="148"/>
      <c r="O83" s="148"/>
      <c r="P83" s="148"/>
      <c r="Q83" s="148"/>
      <c r="R83" s="148"/>
      <c r="S83" s="148"/>
      <c r="T83" s="148"/>
      <c r="U83" s="148"/>
      <c r="V83" s="148"/>
      <c r="W83" s="148"/>
      <c r="X83" s="148"/>
      <c r="Y83" s="148"/>
      <c r="Z83" s="148"/>
      <c r="AA83" s="148"/>
      <c r="AB83" s="148"/>
      <c r="AC83" s="148"/>
      <c r="AD83" s="148"/>
      <c r="AE83" s="148"/>
      <c r="AF83" s="148"/>
      <c r="AG83" s="148"/>
      <c r="AH83" s="148"/>
      <c r="AI83" s="148"/>
      <c r="AJ83" s="148"/>
      <c r="AK83" s="152" t="n">
        <f aca="false">SUM(AK75:AL82)</f>
        <v>0</v>
      </c>
      <c r="AL83" s="152"/>
      <c r="AM83" s="152" t="n">
        <f aca="false">SUM(AM75:AN82)</f>
        <v>0</v>
      </c>
      <c r="AN83" s="152"/>
      <c r="AO83" s="153" t="n">
        <f aca="false">SUM(AO75:AO82)</f>
        <v>0</v>
      </c>
      <c r="AP83" s="153" t="n">
        <f aca="false">SUM(AP75:AP82)</f>
        <v>0</v>
      </c>
      <c r="AQ83" s="153" t="n">
        <f aca="false">SUM(AQ75:AQ82)</f>
        <v>0</v>
      </c>
    </row>
    <row r="84" customFormat="false" ht="12" hidden="false" customHeight="true" outlineLevel="0" collapsed="false">
      <c r="A84" s="148" t="s">
        <v>293</v>
      </c>
      <c r="B84" s="148"/>
      <c r="C84" s="148"/>
      <c r="D84" s="148"/>
      <c r="E84" s="148"/>
      <c r="F84" s="148"/>
      <c r="G84" s="148"/>
      <c r="H84" s="148"/>
      <c r="I84" s="148"/>
      <c r="J84" s="148"/>
      <c r="K84" s="148"/>
      <c r="L84" s="148"/>
      <c r="M84" s="148"/>
      <c r="N84" s="148"/>
      <c r="O84" s="148"/>
      <c r="P84" s="148"/>
      <c r="Q84" s="148"/>
      <c r="R84" s="148"/>
      <c r="S84" s="148"/>
      <c r="T84" s="148"/>
      <c r="U84" s="148"/>
      <c r="V84" s="148"/>
      <c r="W84" s="148"/>
      <c r="X84" s="148"/>
      <c r="Y84" s="148"/>
      <c r="Z84" s="148"/>
      <c r="AA84" s="148"/>
      <c r="AB84" s="148"/>
      <c r="AC84" s="148"/>
      <c r="AD84" s="148"/>
      <c r="AE84" s="148"/>
      <c r="AF84" s="148"/>
      <c r="AG84" s="148"/>
      <c r="AH84" s="148"/>
      <c r="AI84" s="148"/>
      <c r="AJ84" s="148"/>
      <c r="AK84" s="152" t="n">
        <f aca="false">AK83</f>
        <v>0</v>
      </c>
      <c r="AL84" s="152"/>
      <c r="AM84" s="153" t="n">
        <f aca="false">AK84+AM83</f>
        <v>0</v>
      </c>
      <c r="AN84" s="153"/>
      <c r="AO84" s="153" t="n">
        <f aca="false">AM84+AO83</f>
        <v>0</v>
      </c>
      <c r="AP84" s="153" t="n">
        <f aca="false">AO84+AP83</f>
        <v>0</v>
      </c>
      <c r="AQ84" s="153" t="n">
        <f aca="false">AP84+AQ83</f>
        <v>0</v>
      </c>
    </row>
    <row r="85" customFormat="false" ht="12" hidden="false" customHeight="true" outlineLevel="0" collapsed="false">
      <c r="A85" s="127" t="s">
        <v>294</v>
      </c>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7"/>
      <c r="AD85" s="127"/>
      <c r="AE85" s="127"/>
      <c r="AF85" s="127"/>
      <c r="AG85" s="127"/>
      <c r="AH85" s="127"/>
      <c r="AI85" s="127"/>
      <c r="AJ85" s="127"/>
      <c r="AK85" s="128" t="n">
        <v>0</v>
      </c>
      <c r="AL85" s="128"/>
      <c r="AM85" s="128" t="n">
        <v>0</v>
      </c>
      <c r="AN85" s="128"/>
      <c r="AO85" s="155" t="n">
        <v>0</v>
      </c>
      <c r="AP85" s="156" t="n">
        <v>0</v>
      </c>
      <c r="AQ85" s="157" t="n">
        <v>0</v>
      </c>
    </row>
    <row r="86" customFormat="false" ht="27.75" hidden="false" customHeight="true" outlineLevel="0" collapsed="false">
      <c r="A86" s="149" t="s">
        <v>295</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c r="AK86" s="152" t="n">
        <f aca="false">AK83*AK85</f>
        <v>0</v>
      </c>
      <c r="AL86" s="152"/>
      <c r="AM86" s="153" t="n">
        <f aca="false">AM83*AM85</f>
        <v>0</v>
      </c>
      <c r="AN86" s="153"/>
      <c r="AO86" s="153" t="n">
        <f aca="false">AO83*AO85</f>
        <v>0</v>
      </c>
      <c r="AP86" s="153" t="n">
        <f aca="false">AP83*AP85</f>
        <v>0</v>
      </c>
      <c r="AQ86" s="153" t="n">
        <f aca="false">AQ83*AQ85</f>
        <v>0</v>
      </c>
    </row>
    <row r="87" customFormat="false" ht="15" hidden="false" customHeight="true" outlineLevel="0" collapsed="false">
      <c r="A87" s="149" t="s">
        <v>296</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49"/>
      <c r="AK87" s="152" t="n">
        <f aca="false">AK86</f>
        <v>0</v>
      </c>
      <c r="AL87" s="152"/>
      <c r="AM87" s="153" t="n">
        <f aca="false">AK87+AM86</f>
        <v>0</v>
      </c>
      <c r="AN87" s="153"/>
      <c r="AO87" s="153" t="n">
        <f aca="false">AM87+AO86</f>
        <v>0</v>
      </c>
      <c r="AP87" s="153" t="n">
        <f aca="false">AO87+AP86</f>
        <v>0</v>
      </c>
      <c r="AQ87" s="153" t="n">
        <f aca="false">AP87+AQ86</f>
        <v>0</v>
      </c>
    </row>
    <row r="88" customFormat="false" ht="14.25" hidden="false" customHeight="true" outlineLevel="0" collapsed="false">
      <c r="A88" s="158" t="s">
        <v>297</v>
      </c>
      <c r="B88" s="158"/>
      <c r="C88" s="158"/>
      <c r="D88" s="158"/>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c r="AK88" s="152" t="n">
        <v>0</v>
      </c>
      <c r="AL88" s="152"/>
      <c r="AM88" s="152" t="n">
        <v>0</v>
      </c>
      <c r="AN88" s="152"/>
      <c r="AO88" s="128" t="n">
        <v>0</v>
      </c>
      <c r="AP88" s="128" t="n">
        <v>0</v>
      </c>
      <c r="AQ88" s="128" t="n">
        <v>0</v>
      </c>
    </row>
    <row r="89" customFormat="false" ht="15" hidden="false" customHeight="false" outlineLevel="0" collapsed="false">
      <c r="A89" s="158" t="s">
        <v>298</v>
      </c>
      <c r="B89" s="158"/>
      <c r="C89" s="158"/>
      <c r="D89" s="158"/>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c r="AF89" s="159"/>
      <c r="AG89" s="159"/>
      <c r="AH89" s="159"/>
      <c r="AI89" s="159"/>
      <c r="AJ89" s="159"/>
      <c r="AK89" s="152" t="n">
        <v>0</v>
      </c>
      <c r="AL89" s="152"/>
      <c r="AM89" s="152" t="n">
        <v>0</v>
      </c>
      <c r="AN89" s="152"/>
      <c r="AO89" s="128" t="n">
        <v>0</v>
      </c>
      <c r="AP89" s="128" t="n">
        <v>0</v>
      </c>
      <c r="AQ89" s="128" t="n">
        <v>0</v>
      </c>
    </row>
    <row r="90" customFormat="false" ht="12" hidden="false" customHeight="true" outlineLevel="0" collapsed="false">
      <c r="A90" s="150" t="s">
        <v>299</v>
      </c>
      <c r="B90" s="160"/>
      <c r="C90" s="160"/>
      <c r="D90" s="160"/>
      <c r="E90" s="160"/>
      <c r="F90" s="160"/>
      <c r="G90" s="160"/>
      <c r="H90" s="160"/>
      <c r="I90" s="160"/>
      <c r="J90" s="160"/>
      <c r="K90" s="160"/>
      <c r="L90" s="160"/>
      <c r="M90" s="160"/>
      <c r="N90" s="160"/>
      <c r="O90" s="160"/>
      <c r="P90" s="160"/>
      <c r="Q90" s="160"/>
      <c r="R90" s="160"/>
      <c r="S90" s="160"/>
      <c r="T90" s="160"/>
      <c r="U90" s="160"/>
      <c r="V90" s="160"/>
      <c r="W90" s="160"/>
      <c r="X90" s="160"/>
      <c r="Y90" s="160"/>
      <c r="Z90" s="160"/>
      <c r="AA90" s="160"/>
      <c r="AB90" s="160"/>
      <c r="AC90" s="160"/>
      <c r="AD90" s="160"/>
      <c r="AE90" s="160"/>
      <c r="AF90" s="160"/>
      <c r="AG90" s="160"/>
      <c r="AH90" s="160"/>
      <c r="AI90" s="160"/>
      <c r="AJ90" s="160"/>
      <c r="AK90" s="151" t="n">
        <v>0</v>
      </c>
      <c r="AL90" s="151"/>
      <c r="AM90" s="151" t="n">
        <v>0</v>
      </c>
      <c r="AN90" s="151"/>
      <c r="AO90" s="128" t="n">
        <v>0</v>
      </c>
      <c r="AP90" s="128" t="n">
        <v>0</v>
      </c>
      <c r="AQ90" s="128" t="n">
        <v>0</v>
      </c>
    </row>
    <row r="91" customFormat="false" ht="3" hidden="false" customHeight="true" outlineLevel="0" collapsed="false">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61"/>
    </row>
    <row r="92" customFormat="false" ht="13.5" hidden="false" customHeight="true" outlineLevel="0" collapsed="false">
      <c r="A92" s="124" t="s">
        <v>300</v>
      </c>
      <c r="C92" s="121"/>
      <c r="D92" s="121"/>
      <c r="E92" s="121"/>
      <c r="F92" s="121"/>
      <c r="G92" s="121"/>
      <c r="H92" s="121"/>
      <c r="I92" s="121"/>
      <c r="J92" s="121"/>
      <c r="K92" s="121"/>
      <c r="L92" s="121"/>
      <c r="M92" s="121"/>
      <c r="N92" s="121"/>
      <c r="O92" s="121"/>
      <c r="P92" s="121"/>
      <c r="Q92" s="121"/>
      <c r="R92" s="121"/>
      <c r="S92" s="121"/>
      <c r="T92" s="121"/>
      <c r="U92" s="121"/>
      <c r="V92" s="121"/>
      <c r="W92" s="121"/>
      <c r="X92" s="121"/>
      <c r="Y92" s="121"/>
      <c r="Z92" s="121"/>
      <c r="AA92" s="121"/>
      <c r="AB92" s="121"/>
      <c r="AC92" s="121"/>
      <c r="AD92" s="121"/>
      <c r="AE92" s="121"/>
      <c r="AF92" s="121"/>
      <c r="AG92" s="121"/>
      <c r="AH92" s="121"/>
      <c r="AI92" s="121"/>
      <c r="AJ92" s="121"/>
      <c r="AK92" s="121"/>
      <c r="AL92" s="121"/>
      <c r="AM92" s="121"/>
      <c r="AN92" s="121"/>
      <c r="AO92" s="121"/>
      <c r="AP92" s="121"/>
      <c r="AQ92" s="121"/>
      <c r="AR92" s="121"/>
      <c r="AS92" s="161"/>
    </row>
    <row r="93" customFormat="false" ht="13.5" hidden="false" customHeight="true" outlineLevel="0" collapsed="false">
      <c r="A93" s="162" t="s">
        <v>301</v>
      </c>
      <c r="B93" s="163"/>
      <c r="C93" s="164"/>
      <c r="D93" s="163"/>
      <c r="E93" s="163"/>
      <c r="F93" s="163"/>
      <c r="G93" s="163"/>
      <c r="H93" s="163"/>
      <c r="I93" s="163"/>
      <c r="J93" s="163"/>
      <c r="K93" s="163"/>
      <c r="L93" s="163"/>
      <c r="M93" s="163"/>
      <c r="N93" s="163"/>
      <c r="O93" s="163"/>
      <c r="P93" s="163"/>
      <c r="Q93" s="163"/>
      <c r="R93" s="163"/>
      <c r="S93" s="163"/>
      <c r="T93" s="163"/>
      <c r="U93" s="163"/>
      <c r="V93" s="163"/>
      <c r="W93" s="163"/>
      <c r="X93" s="163"/>
      <c r="Y93" s="163"/>
      <c r="Z93" s="163"/>
      <c r="AA93" s="163"/>
      <c r="AB93" s="163"/>
      <c r="AC93" s="163"/>
      <c r="AD93" s="163"/>
      <c r="AE93" s="163"/>
      <c r="AF93" s="163"/>
      <c r="AG93" s="163"/>
      <c r="AH93" s="163"/>
      <c r="AI93" s="163"/>
      <c r="AJ93" s="163"/>
      <c r="AK93" s="163"/>
      <c r="AL93" s="163"/>
      <c r="AM93" s="163"/>
      <c r="AN93" s="163"/>
      <c r="AO93" s="163"/>
      <c r="AP93" s="161"/>
      <c r="AQ93" s="161"/>
      <c r="AR93" s="161"/>
      <c r="AS93" s="161"/>
    </row>
    <row r="94" customFormat="false" ht="11.25" hidden="false" customHeight="true" outlineLevel="0" collapsed="false">
      <c r="A94" s="162" t="s">
        <v>302</v>
      </c>
      <c r="B94" s="163"/>
      <c r="C94" s="164"/>
      <c r="D94" s="163"/>
      <c r="E94" s="163"/>
      <c r="F94" s="163"/>
      <c r="G94" s="163"/>
      <c r="H94" s="163"/>
      <c r="I94" s="163"/>
      <c r="J94" s="163"/>
      <c r="K94" s="163"/>
      <c r="L94" s="163"/>
      <c r="M94" s="163"/>
      <c r="N94" s="163"/>
      <c r="O94" s="163"/>
      <c r="P94" s="163"/>
      <c r="Q94" s="163"/>
      <c r="R94" s="163"/>
      <c r="S94" s="163"/>
      <c r="T94" s="163"/>
      <c r="U94" s="163"/>
      <c r="V94" s="163"/>
      <c r="W94" s="163"/>
      <c r="X94" s="163"/>
      <c r="Y94" s="163"/>
      <c r="Z94" s="163"/>
      <c r="AA94" s="163"/>
      <c r="AB94" s="163"/>
      <c r="AC94" s="163"/>
      <c r="AD94" s="163"/>
      <c r="AE94" s="163"/>
      <c r="AF94" s="163"/>
      <c r="AG94" s="163"/>
      <c r="AH94" s="163"/>
      <c r="AI94" s="163"/>
      <c r="AJ94" s="163"/>
      <c r="AK94" s="163"/>
      <c r="AL94" s="163"/>
      <c r="AM94" s="163"/>
      <c r="AN94" s="163"/>
      <c r="AO94" s="163"/>
      <c r="AP94" s="161"/>
      <c r="AQ94" s="161"/>
      <c r="AR94" s="161"/>
      <c r="AS94" s="119"/>
    </row>
    <row r="95" customFormat="false" ht="15" hidden="false" customHeight="false" outlineLevel="0" collapsed="false">
      <c r="A95" s="162" t="s">
        <v>303</v>
      </c>
      <c r="B95" s="163"/>
      <c r="C95" s="164"/>
      <c r="D95" s="163"/>
      <c r="E95" s="163"/>
      <c r="F95" s="163"/>
      <c r="G95" s="163"/>
      <c r="H95" s="163"/>
      <c r="I95" s="163"/>
      <c r="J95" s="163"/>
      <c r="K95" s="163"/>
      <c r="L95" s="163"/>
      <c r="M95" s="163"/>
      <c r="N95" s="163"/>
      <c r="O95" s="163"/>
      <c r="P95" s="163"/>
      <c r="Q95" s="163"/>
      <c r="R95" s="163"/>
      <c r="S95" s="163"/>
      <c r="T95" s="163"/>
      <c r="U95" s="163"/>
      <c r="V95" s="163"/>
      <c r="W95" s="163"/>
      <c r="X95" s="163"/>
      <c r="Y95" s="163"/>
      <c r="Z95" s="163"/>
      <c r="AA95" s="163"/>
      <c r="AB95" s="163"/>
      <c r="AC95" s="163"/>
      <c r="AD95" s="163"/>
      <c r="AE95" s="163"/>
      <c r="AF95" s="163"/>
      <c r="AG95" s="163"/>
      <c r="AH95" s="163"/>
      <c r="AI95" s="163"/>
      <c r="AJ95" s="163"/>
      <c r="AK95" s="163"/>
      <c r="AL95" s="163"/>
      <c r="AM95" s="163"/>
      <c r="AN95" s="163"/>
      <c r="AO95" s="163"/>
      <c r="AP95" s="161"/>
      <c r="AQ95" s="161"/>
      <c r="AR95" s="161"/>
      <c r="AS95" s="119"/>
    </row>
    <row r="96" customFormat="false" ht="15" hidden="false" customHeight="false" outlineLevel="0" collapsed="false">
      <c r="A96" s="124" t="s">
        <v>304</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7:AR7"/>
    <mergeCell ref="A9:AR9"/>
    <mergeCell ref="A10:AR10"/>
    <mergeCell ref="A12:AR12"/>
    <mergeCell ref="A13:AR13"/>
    <mergeCell ref="A15:AR15"/>
    <mergeCell ref="A16:AR16"/>
    <mergeCell ref="A18:AR18"/>
    <mergeCell ref="A22:AR22"/>
    <mergeCell ref="A24:AJ24"/>
    <mergeCell ref="AK24:AL24"/>
    <mergeCell ref="A25:AJ25"/>
    <mergeCell ref="AK25:AL25"/>
    <mergeCell ref="AN25:AP25"/>
    <mergeCell ref="AQ25:AR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D88"/>
    <mergeCell ref="AK88:AL88"/>
    <mergeCell ref="AM88:AN88"/>
    <mergeCell ref="A89:D89"/>
    <mergeCell ref="AK89:AL89"/>
    <mergeCell ref="AM89:AN89"/>
    <mergeCell ref="AK90:AL90"/>
    <mergeCell ref="AM90:AN90"/>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B22" colorId="64" zoomScale="100" zoomScaleNormal="100" zoomScalePageLayoutView="100" workbookViewId="0">
      <selection pane="topLeft" activeCell="K31" activeCellId="0" sqref="K31"/>
    </sheetView>
  </sheetViews>
  <sheetFormatPr defaultColWidth="9.1484375" defaultRowHeight="15.75" zeroHeight="false" outlineLevelRow="0" outlineLevelCol="0"/>
  <cols>
    <col collapsed="false" customWidth="false" hidden="false" outlineLevel="0" max="1" min="1" style="165" width="9.14"/>
    <col collapsed="false" customWidth="true" hidden="false" outlineLevel="0" max="2" min="2" style="165" width="37.71"/>
    <col collapsed="false" customWidth="true" hidden="false" outlineLevel="0" max="3" min="3" style="165" width="12.57"/>
    <col collapsed="false" customWidth="true" hidden="false" outlineLevel="0" max="4" min="4" style="165" width="12.86"/>
    <col collapsed="false" customWidth="true" hidden="true" outlineLevel="0" max="6" min="5" style="165" width="11.53"/>
    <col collapsed="false" customWidth="true" hidden="false" outlineLevel="0" max="7" min="7" style="165" width="16.57"/>
    <col collapsed="false" customWidth="true" hidden="false" outlineLevel="0" max="8" min="8" style="165" width="15.57"/>
    <col collapsed="false" customWidth="true" hidden="false" outlineLevel="0" max="10" min="9" style="165" width="18.29"/>
    <col collapsed="false" customWidth="true" hidden="false" outlineLevel="0" max="11" min="11" style="165" width="64.85"/>
    <col collapsed="false" customWidth="true" hidden="false" outlineLevel="0" max="12" min="12" style="165" width="32.29"/>
    <col collapsed="false" customWidth="false" hidden="false" outlineLevel="0" max="252" min="13" style="165" width="9.14"/>
    <col collapsed="false" customWidth="true" hidden="false" outlineLevel="0" max="253" min="253" style="165" width="37.71"/>
    <col collapsed="false" customWidth="false" hidden="false" outlineLevel="0" max="254" min="254" style="165" width="9.14"/>
    <col collapsed="false" customWidth="true" hidden="false" outlineLevel="0" max="255" min="255" style="165" width="12.86"/>
    <col collapsed="false" customWidth="true" hidden="true" outlineLevel="0" max="257" min="256" style="165" width="11.53"/>
    <col collapsed="false" customWidth="true" hidden="false" outlineLevel="0" max="258" min="258" style="165" width="18.29"/>
    <col collapsed="false" customWidth="true" hidden="false" outlineLevel="0" max="259" min="259" style="165" width="64.85"/>
    <col collapsed="false" customWidth="false" hidden="false" outlineLevel="0" max="263" min="260" style="165" width="9.14"/>
    <col collapsed="false" customWidth="true" hidden="false" outlineLevel="0" max="264" min="264" style="165" width="14.86"/>
    <col collapsed="false" customWidth="false" hidden="false" outlineLevel="0" max="508" min="265" style="165" width="9.14"/>
    <col collapsed="false" customWidth="true" hidden="false" outlineLevel="0" max="509" min="509" style="165" width="37.71"/>
    <col collapsed="false" customWidth="false" hidden="false" outlineLevel="0" max="510" min="510" style="165" width="9.14"/>
    <col collapsed="false" customWidth="true" hidden="false" outlineLevel="0" max="511" min="511" style="165" width="12.86"/>
    <col collapsed="false" customWidth="true" hidden="true" outlineLevel="0" max="513" min="512" style="165" width="11.53"/>
    <col collapsed="false" customWidth="true" hidden="false" outlineLevel="0" max="514" min="514" style="165" width="18.29"/>
    <col collapsed="false" customWidth="true" hidden="false" outlineLevel="0" max="515" min="515" style="165" width="64.85"/>
    <col collapsed="false" customWidth="false" hidden="false" outlineLevel="0" max="519" min="516" style="165" width="9.14"/>
    <col collapsed="false" customWidth="true" hidden="false" outlineLevel="0" max="520" min="520" style="165" width="14.86"/>
    <col collapsed="false" customWidth="false" hidden="false" outlineLevel="0" max="764" min="521" style="165" width="9.14"/>
    <col collapsed="false" customWidth="true" hidden="false" outlineLevel="0" max="765" min="765" style="165" width="37.71"/>
    <col collapsed="false" customWidth="false" hidden="false" outlineLevel="0" max="766" min="766" style="165" width="9.14"/>
    <col collapsed="false" customWidth="true" hidden="false" outlineLevel="0" max="767" min="767" style="165" width="12.86"/>
    <col collapsed="false" customWidth="true" hidden="true" outlineLevel="0" max="769" min="768" style="165" width="11.53"/>
    <col collapsed="false" customWidth="true" hidden="false" outlineLevel="0" max="770" min="770" style="165" width="18.29"/>
    <col collapsed="false" customWidth="true" hidden="false" outlineLevel="0" max="771" min="771" style="165" width="64.85"/>
    <col collapsed="false" customWidth="false" hidden="false" outlineLevel="0" max="775" min="772" style="165" width="9.14"/>
    <col collapsed="false" customWidth="true" hidden="false" outlineLevel="0" max="776" min="776" style="165" width="14.86"/>
    <col collapsed="false" customWidth="false" hidden="false" outlineLevel="0" max="1020" min="777" style="165" width="9.14"/>
    <col collapsed="false" customWidth="true" hidden="false" outlineLevel="0" max="1021" min="1021" style="165" width="37.71"/>
    <col collapsed="false" customWidth="false" hidden="false" outlineLevel="0" max="1022" min="1022" style="165" width="9.14"/>
    <col collapsed="false" customWidth="true" hidden="false" outlineLevel="0" max="1023" min="1023" style="165" width="12.86"/>
    <col collapsed="false" customWidth="true" hidden="true" outlineLevel="0" max="1025" min="1024" style="165" width="11.53"/>
    <col collapsed="false" customWidth="true" hidden="false" outlineLevel="0" max="1026" min="1026" style="165" width="18.29"/>
    <col collapsed="false" customWidth="true" hidden="false" outlineLevel="0" max="1027" min="1027" style="165" width="64.85"/>
    <col collapsed="false" customWidth="false" hidden="false" outlineLevel="0" max="1031" min="1028" style="165" width="9.14"/>
    <col collapsed="false" customWidth="true" hidden="false" outlineLevel="0" max="1032" min="1032" style="165" width="14.86"/>
    <col collapsed="false" customWidth="false" hidden="false" outlineLevel="0" max="1276" min="1033" style="165" width="9.14"/>
    <col collapsed="false" customWidth="true" hidden="false" outlineLevel="0" max="1277" min="1277" style="165" width="37.71"/>
    <col collapsed="false" customWidth="false" hidden="false" outlineLevel="0" max="1278" min="1278" style="165" width="9.14"/>
    <col collapsed="false" customWidth="true" hidden="false" outlineLevel="0" max="1279" min="1279" style="165" width="12.86"/>
    <col collapsed="false" customWidth="true" hidden="true" outlineLevel="0" max="1281" min="1280" style="165" width="11.53"/>
    <col collapsed="false" customWidth="true" hidden="false" outlineLevel="0" max="1282" min="1282" style="165" width="18.29"/>
    <col collapsed="false" customWidth="true" hidden="false" outlineLevel="0" max="1283" min="1283" style="165" width="64.85"/>
    <col collapsed="false" customWidth="false" hidden="false" outlineLevel="0" max="1287" min="1284" style="165" width="9.14"/>
    <col collapsed="false" customWidth="true" hidden="false" outlineLevel="0" max="1288" min="1288" style="165" width="14.86"/>
    <col collapsed="false" customWidth="false" hidden="false" outlineLevel="0" max="1532" min="1289" style="165" width="9.14"/>
    <col collapsed="false" customWidth="true" hidden="false" outlineLevel="0" max="1533" min="1533" style="165" width="37.71"/>
    <col collapsed="false" customWidth="false" hidden="false" outlineLevel="0" max="1534" min="1534" style="165" width="9.14"/>
    <col collapsed="false" customWidth="true" hidden="false" outlineLevel="0" max="1535" min="1535" style="165" width="12.86"/>
    <col collapsed="false" customWidth="true" hidden="true" outlineLevel="0" max="1537" min="1536" style="165" width="11.53"/>
    <col collapsed="false" customWidth="true" hidden="false" outlineLevel="0" max="1538" min="1538" style="165" width="18.29"/>
    <col collapsed="false" customWidth="true" hidden="false" outlineLevel="0" max="1539" min="1539" style="165" width="64.85"/>
    <col collapsed="false" customWidth="false" hidden="false" outlineLevel="0" max="1543" min="1540" style="165" width="9.14"/>
    <col collapsed="false" customWidth="true" hidden="false" outlineLevel="0" max="1544" min="1544" style="165" width="14.86"/>
    <col collapsed="false" customWidth="false" hidden="false" outlineLevel="0" max="1788" min="1545" style="165" width="9.14"/>
    <col collapsed="false" customWidth="true" hidden="false" outlineLevel="0" max="1789" min="1789" style="165" width="37.71"/>
    <col collapsed="false" customWidth="false" hidden="false" outlineLevel="0" max="1790" min="1790" style="165" width="9.14"/>
    <col collapsed="false" customWidth="true" hidden="false" outlineLevel="0" max="1791" min="1791" style="165" width="12.86"/>
    <col collapsed="false" customWidth="true" hidden="true" outlineLevel="0" max="1793" min="1792" style="165" width="11.53"/>
    <col collapsed="false" customWidth="true" hidden="false" outlineLevel="0" max="1794" min="1794" style="165" width="18.29"/>
    <col collapsed="false" customWidth="true" hidden="false" outlineLevel="0" max="1795" min="1795" style="165" width="64.85"/>
    <col collapsed="false" customWidth="false" hidden="false" outlineLevel="0" max="1799" min="1796" style="165" width="9.14"/>
    <col collapsed="false" customWidth="true" hidden="false" outlineLevel="0" max="1800" min="1800" style="165" width="14.86"/>
    <col collapsed="false" customWidth="false" hidden="false" outlineLevel="0" max="2044" min="1801" style="165" width="9.14"/>
    <col collapsed="false" customWidth="true" hidden="false" outlineLevel="0" max="2045" min="2045" style="165" width="37.71"/>
    <col collapsed="false" customWidth="false" hidden="false" outlineLevel="0" max="2046" min="2046" style="165" width="9.14"/>
    <col collapsed="false" customWidth="true" hidden="false" outlineLevel="0" max="2047" min="2047" style="165" width="12.86"/>
    <col collapsed="false" customWidth="true" hidden="true" outlineLevel="0" max="2049" min="2048" style="165" width="11.53"/>
    <col collapsed="false" customWidth="true" hidden="false" outlineLevel="0" max="2050" min="2050" style="165" width="18.29"/>
    <col collapsed="false" customWidth="true" hidden="false" outlineLevel="0" max="2051" min="2051" style="165" width="64.85"/>
    <col collapsed="false" customWidth="false" hidden="false" outlineLevel="0" max="2055" min="2052" style="165" width="9.14"/>
    <col collapsed="false" customWidth="true" hidden="false" outlineLevel="0" max="2056" min="2056" style="165" width="14.86"/>
    <col collapsed="false" customWidth="false" hidden="false" outlineLevel="0" max="2300" min="2057" style="165" width="9.14"/>
    <col collapsed="false" customWidth="true" hidden="false" outlineLevel="0" max="2301" min="2301" style="165" width="37.71"/>
    <col collapsed="false" customWidth="false" hidden="false" outlineLevel="0" max="2302" min="2302" style="165" width="9.14"/>
    <col collapsed="false" customWidth="true" hidden="false" outlineLevel="0" max="2303" min="2303" style="165" width="12.86"/>
    <col collapsed="false" customWidth="true" hidden="true" outlineLevel="0" max="2305" min="2304" style="165" width="11.53"/>
    <col collapsed="false" customWidth="true" hidden="false" outlineLevel="0" max="2306" min="2306" style="165" width="18.29"/>
    <col collapsed="false" customWidth="true" hidden="false" outlineLevel="0" max="2307" min="2307" style="165" width="64.85"/>
    <col collapsed="false" customWidth="false" hidden="false" outlineLevel="0" max="2311" min="2308" style="165" width="9.14"/>
    <col collapsed="false" customWidth="true" hidden="false" outlineLevel="0" max="2312" min="2312" style="165" width="14.86"/>
    <col collapsed="false" customWidth="false" hidden="false" outlineLevel="0" max="2556" min="2313" style="165" width="9.14"/>
    <col collapsed="false" customWidth="true" hidden="false" outlineLevel="0" max="2557" min="2557" style="165" width="37.71"/>
    <col collapsed="false" customWidth="false" hidden="false" outlineLevel="0" max="2558" min="2558" style="165" width="9.14"/>
    <col collapsed="false" customWidth="true" hidden="false" outlineLevel="0" max="2559" min="2559" style="165" width="12.86"/>
    <col collapsed="false" customWidth="true" hidden="true" outlineLevel="0" max="2561" min="2560" style="165" width="11.53"/>
    <col collapsed="false" customWidth="true" hidden="false" outlineLevel="0" max="2562" min="2562" style="165" width="18.29"/>
    <col collapsed="false" customWidth="true" hidden="false" outlineLevel="0" max="2563" min="2563" style="165" width="64.85"/>
    <col collapsed="false" customWidth="false" hidden="false" outlineLevel="0" max="2567" min="2564" style="165" width="9.14"/>
    <col collapsed="false" customWidth="true" hidden="false" outlineLevel="0" max="2568" min="2568" style="165" width="14.86"/>
    <col collapsed="false" customWidth="false" hidden="false" outlineLevel="0" max="2812" min="2569" style="165" width="9.14"/>
    <col collapsed="false" customWidth="true" hidden="false" outlineLevel="0" max="2813" min="2813" style="165" width="37.71"/>
    <col collapsed="false" customWidth="false" hidden="false" outlineLevel="0" max="2814" min="2814" style="165" width="9.14"/>
    <col collapsed="false" customWidth="true" hidden="false" outlineLevel="0" max="2815" min="2815" style="165" width="12.86"/>
    <col collapsed="false" customWidth="true" hidden="true" outlineLevel="0" max="2817" min="2816" style="165" width="11.53"/>
    <col collapsed="false" customWidth="true" hidden="false" outlineLevel="0" max="2818" min="2818" style="165" width="18.29"/>
    <col collapsed="false" customWidth="true" hidden="false" outlineLevel="0" max="2819" min="2819" style="165" width="64.85"/>
    <col collapsed="false" customWidth="false" hidden="false" outlineLevel="0" max="2823" min="2820" style="165" width="9.14"/>
    <col collapsed="false" customWidth="true" hidden="false" outlineLevel="0" max="2824" min="2824" style="165" width="14.86"/>
    <col collapsed="false" customWidth="false" hidden="false" outlineLevel="0" max="3068" min="2825" style="165" width="9.14"/>
    <col collapsed="false" customWidth="true" hidden="false" outlineLevel="0" max="3069" min="3069" style="165" width="37.71"/>
    <col collapsed="false" customWidth="false" hidden="false" outlineLevel="0" max="3070" min="3070" style="165" width="9.14"/>
    <col collapsed="false" customWidth="true" hidden="false" outlineLevel="0" max="3071" min="3071" style="165" width="12.86"/>
    <col collapsed="false" customWidth="true" hidden="true" outlineLevel="0" max="3073" min="3072" style="165" width="11.53"/>
    <col collapsed="false" customWidth="true" hidden="false" outlineLevel="0" max="3074" min="3074" style="165" width="18.29"/>
    <col collapsed="false" customWidth="true" hidden="false" outlineLevel="0" max="3075" min="3075" style="165" width="64.85"/>
    <col collapsed="false" customWidth="false" hidden="false" outlineLevel="0" max="3079" min="3076" style="165" width="9.14"/>
    <col collapsed="false" customWidth="true" hidden="false" outlineLevel="0" max="3080" min="3080" style="165" width="14.86"/>
    <col collapsed="false" customWidth="false" hidden="false" outlineLevel="0" max="3324" min="3081" style="165" width="9.14"/>
    <col collapsed="false" customWidth="true" hidden="false" outlineLevel="0" max="3325" min="3325" style="165" width="37.71"/>
    <col collapsed="false" customWidth="false" hidden="false" outlineLevel="0" max="3326" min="3326" style="165" width="9.14"/>
    <col collapsed="false" customWidth="true" hidden="false" outlineLevel="0" max="3327" min="3327" style="165" width="12.86"/>
    <col collapsed="false" customWidth="true" hidden="true" outlineLevel="0" max="3329" min="3328" style="165" width="11.53"/>
    <col collapsed="false" customWidth="true" hidden="false" outlineLevel="0" max="3330" min="3330" style="165" width="18.29"/>
    <col collapsed="false" customWidth="true" hidden="false" outlineLevel="0" max="3331" min="3331" style="165" width="64.85"/>
    <col collapsed="false" customWidth="false" hidden="false" outlineLevel="0" max="3335" min="3332" style="165" width="9.14"/>
    <col collapsed="false" customWidth="true" hidden="false" outlineLevel="0" max="3336" min="3336" style="165" width="14.86"/>
    <col collapsed="false" customWidth="false" hidden="false" outlineLevel="0" max="3580" min="3337" style="165" width="9.14"/>
    <col collapsed="false" customWidth="true" hidden="false" outlineLevel="0" max="3581" min="3581" style="165" width="37.71"/>
    <col collapsed="false" customWidth="false" hidden="false" outlineLevel="0" max="3582" min="3582" style="165" width="9.14"/>
    <col collapsed="false" customWidth="true" hidden="false" outlineLevel="0" max="3583" min="3583" style="165" width="12.86"/>
    <col collapsed="false" customWidth="true" hidden="true" outlineLevel="0" max="3585" min="3584" style="165" width="11.53"/>
    <col collapsed="false" customWidth="true" hidden="false" outlineLevel="0" max="3586" min="3586" style="165" width="18.29"/>
    <col collapsed="false" customWidth="true" hidden="false" outlineLevel="0" max="3587" min="3587" style="165" width="64.85"/>
    <col collapsed="false" customWidth="false" hidden="false" outlineLevel="0" max="3591" min="3588" style="165" width="9.14"/>
    <col collapsed="false" customWidth="true" hidden="false" outlineLevel="0" max="3592" min="3592" style="165" width="14.86"/>
    <col collapsed="false" customWidth="false" hidden="false" outlineLevel="0" max="3836" min="3593" style="165" width="9.14"/>
    <col collapsed="false" customWidth="true" hidden="false" outlineLevel="0" max="3837" min="3837" style="165" width="37.71"/>
    <col collapsed="false" customWidth="false" hidden="false" outlineLevel="0" max="3838" min="3838" style="165" width="9.14"/>
    <col collapsed="false" customWidth="true" hidden="false" outlineLevel="0" max="3839" min="3839" style="165" width="12.86"/>
    <col collapsed="false" customWidth="true" hidden="true" outlineLevel="0" max="3841" min="3840" style="165" width="11.53"/>
    <col collapsed="false" customWidth="true" hidden="false" outlineLevel="0" max="3842" min="3842" style="165" width="18.29"/>
    <col collapsed="false" customWidth="true" hidden="false" outlineLevel="0" max="3843" min="3843" style="165" width="64.85"/>
    <col collapsed="false" customWidth="false" hidden="false" outlineLevel="0" max="3847" min="3844" style="165" width="9.14"/>
    <col collapsed="false" customWidth="true" hidden="false" outlineLevel="0" max="3848" min="3848" style="165" width="14.86"/>
    <col collapsed="false" customWidth="false" hidden="false" outlineLevel="0" max="4092" min="3849" style="165" width="9.14"/>
    <col collapsed="false" customWidth="true" hidden="false" outlineLevel="0" max="4093" min="4093" style="165" width="37.71"/>
    <col collapsed="false" customWidth="false" hidden="false" outlineLevel="0" max="4094" min="4094" style="165" width="9.14"/>
    <col collapsed="false" customWidth="true" hidden="false" outlineLevel="0" max="4095" min="4095" style="165" width="12.86"/>
    <col collapsed="false" customWidth="true" hidden="true" outlineLevel="0" max="4097" min="4096" style="165" width="11.53"/>
    <col collapsed="false" customWidth="true" hidden="false" outlineLevel="0" max="4098" min="4098" style="165" width="18.29"/>
    <col collapsed="false" customWidth="true" hidden="false" outlineLevel="0" max="4099" min="4099" style="165" width="64.85"/>
    <col collapsed="false" customWidth="false" hidden="false" outlineLevel="0" max="4103" min="4100" style="165" width="9.14"/>
    <col collapsed="false" customWidth="true" hidden="false" outlineLevel="0" max="4104" min="4104" style="165" width="14.86"/>
    <col collapsed="false" customWidth="false" hidden="false" outlineLevel="0" max="4348" min="4105" style="165" width="9.14"/>
    <col collapsed="false" customWidth="true" hidden="false" outlineLevel="0" max="4349" min="4349" style="165" width="37.71"/>
    <col collapsed="false" customWidth="false" hidden="false" outlineLevel="0" max="4350" min="4350" style="165" width="9.14"/>
    <col collapsed="false" customWidth="true" hidden="false" outlineLevel="0" max="4351" min="4351" style="165" width="12.86"/>
    <col collapsed="false" customWidth="true" hidden="true" outlineLevel="0" max="4353" min="4352" style="165" width="11.53"/>
    <col collapsed="false" customWidth="true" hidden="false" outlineLevel="0" max="4354" min="4354" style="165" width="18.29"/>
    <col collapsed="false" customWidth="true" hidden="false" outlineLevel="0" max="4355" min="4355" style="165" width="64.85"/>
    <col collapsed="false" customWidth="false" hidden="false" outlineLevel="0" max="4359" min="4356" style="165" width="9.14"/>
    <col collapsed="false" customWidth="true" hidden="false" outlineLevel="0" max="4360" min="4360" style="165" width="14.86"/>
    <col collapsed="false" customWidth="false" hidden="false" outlineLevel="0" max="4604" min="4361" style="165" width="9.14"/>
    <col collapsed="false" customWidth="true" hidden="false" outlineLevel="0" max="4605" min="4605" style="165" width="37.71"/>
    <col collapsed="false" customWidth="false" hidden="false" outlineLevel="0" max="4606" min="4606" style="165" width="9.14"/>
    <col collapsed="false" customWidth="true" hidden="false" outlineLevel="0" max="4607" min="4607" style="165" width="12.86"/>
    <col collapsed="false" customWidth="true" hidden="true" outlineLevel="0" max="4609" min="4608" style="165" width="11.53"/>
    <col collapsed="false" customWidth="true" hidden="false" outlineLevel="0" max="4610" min="4610" style="165" width="18.29"/>
    <col collapsed="false" customWidth="true" hidden="false" outlineLevel="0" max="4611" min="4611" style="165" width="64.85"/>
    <col collapsed="false" customWidth="false" hidden="false" outlineLevel="0" max="4615" min="4612" style="165" width="9.14"/>
    <col collapsed="false" customWidth="true" hidden="false" outlineLevel="0" max="4616" min="4616" style="165" width="14.86"/>
    <col collapsed="false" customWidth="false" hidden="false" outlineLevel="0" max="4860" min="4617" style="165" width="9.14"/>
    <col collapsed="false" customWidth="true" hidden="false" outlineLevel="0" max="4861" min="4861" style="165" width="37.71"/>
    <col collapsed="false" customWidth="false" hidden="false" outlineLevel="0" max="4862" min="4862" style="165" width="9.14"/>
    <col collapsed="false" customWidth="true" hidden="false" outlineLevel="0" max="4863" min="4863" style="165" width="12.86"/>
    <col collapsed="false" customWidth="true" hidden="true" outlineLevel="0" max="4865" min="4864" style="165" width="11.53"/>
    <col collapsed="false" customWidth="true" hidden="false" outlineLevel="0" max="4866" min="4866" style="165" width="18.29"/>
    <col collapsed="false" customWidth="true" hidden="false" outlineLevel="0" max="4867" min="4867" style="165" width="64.85"/>
    <col collapsed="false" customWidth="false" hidden="false" outlineLevel="0" max="4871" min="4868" style="165" width="9.14"/>
    <col collapsed="false" customWidth="true" hidden="false" outlineLevel="0" max="4872" min="4872" style="165" width="14.86"/>
    <col collapsed="false" customWidth="false" hidden="false" outlineLevel="0" max="5116" min="4873" style="165" width="9.14"/>
    <col collapsed="false" customWidth="true" hidden="false" outlineLevel="0" max="5117" min="5117" style="165" width="37.71"/>
    <col collapsed="false" customWidth="false" hidden="false" outlineLevel="0" max="5118" min="5118" style="165" width="9.14"/>
    <col collapsed="false" customWidth="true" hidden="false" outlineLevel="0" max="5119" min="5119" style="165" width="12.86"/>
    <col collapsed="false" customWidth="true" hidden="true" outlineLevel="0" max="5121" min="5120" style="165" width="11.53"/>
    <col collapsed="false" customWidth="true" hidden="false" outlineLevel="0" max="5122" min="5122" style="165" width="18.29"/>
    <col collapsed="false" customWidth="true" hidden="false" outlineLevel="0" max="5123" min="5123" style="165" width="64.85"/>
    <col collapsed="false" customWidth="false" hidden="false" outlineLevel="0" max="5127" min="5124" style="165" width="9.14"/>
    <col collapsed="false" customWidth="true" hidden="false" outlineLevel="0" max="5128" min="5128" style="165" width="14.86"/>
    <col collapsed="false" customWidth="false" hidden="false" outlineLevel="0" max="5372" min="5129" style="165" width="9.14"/>
    <col collapsed="false" customWidth="true" hidden="false" outlineLevel="0" max="5373" min="5373" style="165" width="37.71"/>
    <col collapsed="false" customWidth="false" hidden="false" outlineLevel="0" max="5374" min="5374" style="165" width="9.14"/>
    <col collapsed="false" customWidth="true" hidden="false" outlineLevel="0" max="5375" min="5375" style="165" width="12.86"/>
    <col collapsed="false" customWidth="true" hidden="true" outlineLevel="0" max="5377" min="5376" style="165" width="11.53"/>
    <col collapsed="false" customWidth="true" hidden="false" outlineLevel="0" max="5378" min="5378" style="165" width="18.29"/>
    <col collapsed="false" customWidth="true" hidden="false" outlineLevel="0" max="5379" min="5379" style="165" width="64.85"/>
    <col collapsed="false" customWidth="false" hidden="false" outlineLevel="0" max="5383" min="5380" style="165" width="9.14"/>
    <col collapsed="false" customWidth="true" hidden="false" outlineLevel="0" max="5384" min="5384" style="165" width="14.86"/>
    <col collapsed="false" customWidth="false" hidden="false" outlineLevel="0" max="5628" min="5385" style="165" width="9.14"/>
    <col collapsed="false" customWidth="true" hidden="false" outlineLevel="0" max="5629" min="5629" style="165" width="37.71"/>
    <col collapsed="false" customWidth="false" hidden="false" outlineLevel="0" max="5630" min="5630" style="165" width="9.14"/>
    <col collapsed="false" customWidth="true" hidden="false" outlineLevel="0" max="5631" min="5631" style="165" width="12.86"/>
    <col collapsed="false" customWidth="true" hidden="true" outlineLevel="0" max="5633" min="5632" style="165" width="11.53"/>
    <col collapsed="false" customWidth="true" hidden="false" outlineLevel="0" max="5634" min="5634" style="165" width="18.29"/>
    <col collapsed="false" customWidth="true" hidden="false" outlineLevel="0" max="5635" min="5635" style="165" width="64.85"/>
    <col collapsed="false" customWidth="false" hidden="false" outlineLevel="0" max="5639" min="5636" style="165" width="9.14"/>
    <col collapsed="false" customWidth="true" hidden="false" outlineLevel="0" max="5640" min="5640" style="165" width="14.86"/>
    <col collapsed="false" customWidth="false" hidden="false" outlineLevel="0" max="5884" min="5641" style="165" width="9.14"/>
    <col collapsed="false" customWidth="true" hidden="false" outlineLevel="0" max="5885" min="5885" style="165" width="37.71"/>
    <col collapsed="false" customWidth="false" hidden="false" outlineLevel="0" max="5886" min="5886" style="165" width="9.14"/>
    <col collapsed="false" customWidth="true" hidden="false" outlineLevel="0" max="5887" min="5887" style="165" width="12.86"/>
    <col collapsed="false" customWidth="true" hidden="true" outlineLevel="0" max="5889" min="5888" style="165" width="11.53"/>
    <col collapsed="false" customWidth="true" hidden="false" outlineLevel="0" max="5890" min="5890" style="165" width="18.29"/>
    <col collapsed="false" customWidth="true" hidden="false" outlineLevel="0" max="5891" min="5891" style="165" width="64.85"/>
    <col collapsed="false" customWidth="false" hidden="false" outlineLevel="0" max="5895" min="5892" style="165" width="9.14"/>
    <col collapsed="false" customWidth="true" hidden="false" outlineLevel="0" max="5896" min="5896" style="165" width="14.86"/>
    <col collapsed="false" customWidth="false" hidden="false" outlineLevel="0" max="6140" min="5897" style="165" width="9.14"/>
    <col collapsed="false" customWidth="true" hidden="false" outlineLevel="0" max="6141" min="6141" style="165" width="37.71"/>
    <col collapsed="false" customWidth="false" hidden="false" outlineLevel="0" max="6142" min="6142" style="165" width="9.14"/>
    <col collapsed="false" customWidth="true" hidden="false" outlineLevel="0" max="6143" min="6143" style="165" width="12.86"/>
    <col collapsed="false" customWidth="true" hidden="true" outlineLevel="0" max="6145" min="6144" style="165" width="11.53"/>
    <col collapsed="false" customWidth="true" hidden="false" outlineLevel="0" max="6146" min="6146" style="165" width="18.29"/>
    <col collapsed="false" customWidth="true" hidden="false" outlineLevel="0" max="6147" min="6147" style="165" width="64.85"/>
    <col collapsed="false" customWidth="false" hidden="false" outlineLevel="0" max="6151" min="6148" style="165" width="9.14"/>
    <col collapsed="false" customWidth="true" hidden="false" outlineLevel="0" max="6152" min="6152" style="165" width="14.86"/>
    <col collapsed="false" customWidth="false" hidden="false" outlineLevel="0" max="6396" min="6153" style="165" width="9.14"/>
    <col collapsed="false" customWidth="true" hidden="false" outlineLevel="0" max="6397" min="6397" style="165" width="37.71"/>
    <col collapsed="false" customWidth="false" hidden="false" outlineLevel="0" max="6398" min="6398" style="165" width="9.14"/>
    <col collapsed="false" customWidth="true" hidden="false" outlineLevel="0" max="6399" min="6399" style="165" width="12.86"/>
    <col collapsed="false" customWidth="true" hidden="true" outlineLevel="0" max="6401" min="6400" style="165" width="11.53"/>
    <col collapsed="false" customWidth="true" hidden="false" outlineLevel="0" max="6402" min="6402" style="165" width="18.29"/>
    <col collapsed="false" customWidth="true" hidden="false" outlineLevel="0" max="6403" min="6403" style="165" width="64.85"/>
    <col collapsed="false" customWidth="false" hidden="false" outlineLevel="0" max="6407" min="6404" style="165" width="9.14"/>
    <col collapsed="false" customWidth="true" hidden="false" outlineLevel="0" max="6408" min="6408" style="165" width="14.86"/>
    <col collapsed="false" customWidth="false" hidden="false" outlineLevel="0" max="6652" min="6409" style="165" width="9.14"/>
    <col collapsed="false" customWidth="true" hidden="false" outlineLevel="0" max="6653" min="6653" style="165" width="37.71"/>
    <col collapsed="false" customWidth="false" hidden="false" outlineLevel="0" max="6654" min="6654" style="165" width="9.14"/>
    <col collapsed="false" customWidth="true" hidden="false" outlineLevel="0" max="6655" min="6655" style="165" width="12.86"/>
    <col collapsed="false" customWidth="true" hidden="true" outlineLevel="0" max="6657" min="6656" style="165" width="11.53"/>
    <col collapsed="false" customWidth="true" hidden="false" outlineLevel="0" max="6658" min="6658" style="165" width="18.29"/>
    <col collapsed="false" customWidth="true" hidden="false" outlineLevel="0" max="6659" min="6659" style="165" width="64.85"/>
    <col collapsed="false" customWidth="false" hidden="false" outlineLevel="0" max="6663" min="6660" style="165" width="9.14"/>
    <col collapsed="false" customWidth="true" hidden="false" outlineLevel="0" max="6664" min="6664" style="165" width="14.86"/>
    <col collapsed="false" customWidth="false" hidden="false" outlineLevel="0" max="6908" min="6665" style="165" width="9.14"/>
    <col collapsed="false" customWidth="true" hidden="false" outlineLevel="0" max="6909" min="6909" style="165" width="37.71"/>
    <col collapsed="false" customWidth="false" hidden="false" outlineLevel="0" max="6910" min="6910" style="165" width="9.14"/>
    <col collapsed="false" customWidth="true" hidden="false" outlineLevel="0" max="6911" min="6911" style="165" width="12.86"/>
    <col collapsed="false" customWidth="true" hidden="true" outlineLevel="0" max="6913" min="6912" style="165" width="11.53"/>
    <col collapsed="false" customWidth="true" hidden="false" outlineLevel="0" max="6914" min="6914" style="165" width="18.29"/>
    <col collapsed="false" customWidth="true" hidden="false" outlineLevel="0" max="6915" min="6915" style="165" width="64.85"/>
    <col collapsed="false" customWidth="false" hidden="false" outlineLevel="0" max="6919" min="6916" style="165" width="9.14"/>
    <col collapsed="false" customWidth="true" hidden="false" outlineLevel="0" max="6920" min="6920" style="165" width="14.86"/>
    <col collapsed="false" customWidth="false" hidden="false" outlineLevel="0" max="7164" min="6921" style="165" width="9.14"/>
    <col collapsed="false" customWidth="true" hidden="false" outlineLevel="0" max="7165" min="7165" style="165" width="37.71"/>
    <col collapsed="false" customWidth="false" hidden="false" outlineLevel="0" max="7166" min="7166" style="165" width="9.14"/>
    <col collapsed="false" customWidth="true" hidden="false" outlineLevel="0" max="7167" min="7167" style="165" width="12.86"/>
    <col collapsed="false" customWidth="true" hidden="true" outlineLevel="0" max="7169" min="7168" style="165" width="11.53"/>
    <col collapsed="false" customWidth="true" hidden="false" outlineLevel="0" max="7170" min="7170" style="165" width="18.29"/>
    <col collapsed="false" customWidth="true" hidden="false" outlineLevel="0" max="7171" min="7171" style="165" width="64.85"/>
    <col collapsed="false" customWidth="false" hidden="false" outlineLevel="0" max="7175" min="7172" style="165" width="9.14"/>
    <col collapsed="false" customWidth="true" hidden="false" outlineLevel="0" max="7176" min="7176" style="165" width="14.86"/>
    <col collapsed="false" customWidth="false" hidden="false" outlineLevel="0" max="7420" min="7177" style="165" width="9.14"/>
    <col collapsed="false" customWidth="true" hidden="false" outlineLevel="0" max="7421" min="7421" style="165" width="37.71"/>
    <col collapsed="false" customWidth="false" hidden="false" outlineLevel="0" max="7422" min="7422" style="165" width="9.14"/>
    <col collapsed="false" customWidth="true" hidden="false" outlineLevel="0" max="7423" min="7423" style="165" width="12.86"/>
    <col collapsed="false" customWidth="true" hidden="true" outlineLevel="0" max="7425" min="7424" style="165" width="11.53"/>
    <col collapsed="false" customWidth="true" hidden="false" outlineLevel="0" max="7426" min="7426" style="165" width="18.29"/>
    <col collapsed="false" customWidth="true" hidden="false" outlineLevel="0" max="7427" min="7427" style="165" width="64.85"/>
    <col collapsed="false" customWidth="false" hidden="false" outlineLevel="0" max="7431" min="7428" style="165" width="9.14"/>
    <col collapsed="false" customWidth="true" hidden="false" outlineLevel="0" max="7432" min="7432" style="165" width="14.86"/>
    <col collapsed="false" customWidth="false" hidden="false" outlineLevel="0" max="7676" min="7433" style="165" width="9.14"/>
    <col collapsed="false" customWidth="true" hidden="false" outlineLevel="0" max="7677" min="7677" style="165" width="37.71"/>
    <col collapsed="false" customWidth="false" hidden="false" outlineLevel="0" max="7678" min="7678" style="165" width="9.14"/>
    <col collapsed="false" customWidth="true" hidden="false" outlineLevel="0" max="7679" min="7679" style="165" width="12.86"/>
    <col collapsed="false" customWidth="true" hidden="true" outlineLevel="0" max="7681" min="7680" style="165" width="11.53"/>
    <col collapsed="false" customWidth="true" hidden="false" outlineLevel="0" max="7682" min="7682" style="165" width="18.29"/>
    <col collapsed="false" customWidth="true" hidden="false" outlineLevel="0" max="7683" min="7683" style="165" width="64.85"/>
    <col collapsed="false" customWidth="false" hidden="false" outlineLevel="0" max="7687" min="7684" style="165" width="9.14"/>
    <col collapsed="false" customWidth="true" hidden="false" outlineLevel="0" max="7688" min="7688" style="165" width="14.86"/>
    <col collapsed="false" customWidth="false" hidden="false" outlineLevel="0" max="7932" min="7689" style="165" width="9.14"/>
    <col collapsed="false" customWidth="true" hidden="false" outlineLevel="0" max="7933" min="7933" style="165" width="37.71"/>
    <col collapsed="false" customWidth="false" hidden="false" outlineLevel="0" max="7934" min="7934" style="165" width="9.14"/>
    <col collapsed="false" customWidth="true" hidden="false" outlineLevel="0" max="7935" min="7935" style="165" width="12.86"/>
    <col collapsed="false" customWidth="true" hidden="true" outlineLevel="0" max="7937" min="7936" style="165" width="11.53"/>
    <col collapsed="false" customWidth="true" hidden="false" outlineLevel="0" max="7938" min="7938" style="165" width="18.29"/>
    <col collapsed="false" customWidth="true" hidden="false" outlineLevel="0" max="7939" min="7939" style="165" width="64.85"/>
    <col collapsed="false" customWidth="false" hidden="false" outlineLevel="0" max="7943" min="7940" style="165" width="9.14"/>
    <col collapsed="false" customWidth="true" hidden="false" outlineLevel="0" max="7944" min="7944" style="165" width="14.86"/>
    <col collapsed="false" customWidth="false" hidden="false" outlineLevel="0" max="8188" min="7945" style="165" width="9.14"/>
    <col collapsed="false" customWidth="true" hidden="false" outlineLevel="0" max="8189" min="8189" style="165" width="37.71"/>
    <col collapsed="false" customWidth="false" hidden="false" outlineLevel="0" max="8190" min="8190" style="165" width="9.14"/>
    <col collapsed="false" customWidth="true" hidden="false" outlineLevel="0" max="8191" min="8191" style="165" width="12.86"/>
    <col collapsed="false" customWidth="true" hidden="true" outlineLevel="0" max="8193" min="8192" style="165" width="11.53"/>
    <col collapsed="false" customWidth="true" hidden="false" outlineLevel="0" max="8194" min="8194" style="165" width="18.29"/>
    <col collapsed="false" customWidth="true" hidden="false" outlineLevel="0" max="8195" min="8195" style="165" width="64.85"/>
    <col collapsed="false" customWidth="false" hidden="false" outlineLevel="0" max="8199" min="8196" style="165" width="9.14"/>
    <col collapsed="false" customWidth="true" hidden="false" outlineLevel="0" max="8200" min="8200" style="165" width="14.86"/>
    <col collapsed="false" customWidth="false" hidden="false" outlineLevel="0" max="8444" min="8201" style="165" width="9.14"/>
    <col collapsed="false" customWidth="true" hidden="false" outlineLevel="0" max="8445" min="8445" style="165" width="37.71"/>
    <col collapsed="false" customWidth="false" hidden="false" outlineLevel="0" max="8446" min="8446" style="165" width="9.14"/>
    <col collapsed="false" customWidth="true" hidden="false" outlineLevel="0" max="8447" min="8447" style="165" width="12.86"/>
    <col collapsed="false" customWidth="true" hidden="true" outlineLevel="0" max="8449" min="8448" style="165" width="11.53"/>
    <col collapsed="false" customWidth="true" hidden="false" outlineLevel="0" max="8450" min="8450" style="165" width="18.29"/>
    <col collapsed="false" customWidth="true" hidden="false" outlineLevel="0" max="8451" min="8451" style="165" width="64.85"/>
    <col collapsed="false" customWidth="false" hidden="false" outlineLevel="0" max="8455" min="8452" style="165" width="9.14"/>
    <col collapsed="false" customWidth="true" hidden="false" outlineLevel="0" max="8456" min="8456" style="165" width="14.86"/>
    <col collapsed="false" customWidth="false" hidden="false" outlineLevel="0" max="8700" min="8457" style="165" width="9.14"/>
    <col collapsed="false" customWidth="true" hidden="false" outlineLevel="0" max="8701" min="8701" style="165" width="37.71"/>
    <col collapsed="false" customWidth="false" hidden="false" outlineLevel="0" max="8702" min="8702" style="165" width="9.14"/>
    <col collapsed="false" customWidth="true" hidden="false" outlineLevel="0" max="8703" min="8703" style="165" width="12.86"/>
    <col collapsed="false" customWidth="true" hidden="true" outlineLevel="0" max="8705" min="8704" style="165" width="11.53"/>
    <col collapsed="false" customWidth="true" hidden="false" outlineLevel="0" max="8706" min="8706" style="165" width="18.29"/>
    <col collapsed="false" customWidth="true" hidden="false" outlineLevel="0" max="8707" min="8707" style="165" width="64.85"/>
    <col collapsed="false" customWidth="false" hidden="false" outlineLevel="0" max="8711" min="8708" style="165" width="9.14"/>
    <col collapsed="false" customWidth="true" hidden="false" outlineLevel="0" max="8712" min="8712" style="165" width="14.86"/>
    <col collapsed="false" customWidth="false" hidden="false" outlineLevel="0" max="8956" min="8713" style="165" width="9.14"/>
    <col collapsed="false" customWidth="true" hidden="false" outlineLevel="0" max="8957" min="8957" style="165" width="37.71"/>
    <col collapsed="false" customWidth="false" hidden="false" outlineLevel="0" max="8958" min="8958" style="165" width="9.14"/>
    <col collapsed="false" customWidth="true" hidden="false" outlineLevel="0" max="8959" min="8959" style="165" width="12.86"/>
    <col collapsed="false" customWidth="true" hidden="true" outlineLevel="0" max="8961" min="8960" style="165" width="11.53"/>
    <col collapsed="false" customWidth="true" hidden="false" outlineLevel="0" max="8962" min="8962" style="165" width="18.29"/>
    <col collapsed="false" customWidth="true" hidden="false" outlineLevel="0" max="8963" min="8963" style="165" width="64.85"/>
    <col collapsed="false" customWidth="false" hidden="false" outlineLevel="0" max="8967" min="8964" style="165" width="9.14"/>
    <col collapsed="false" customWidth="true" hidden="false" outlineLevel="0" max="8968" min="8968" style="165" width="14.86"/>
    <col collapsed="false" customWidth="false" hidden="false" outlineLevel="0" max="9212" min="8969" style="165" width="9.14"/>
    <col collapsed="false" customWidth="true" hidden="false" outlineLevel="0" max="9213" min="9213" style="165" width="37.71"/>
    <col collapsed="false" customWidth="false" hidden="false" outlineLevel="0" max="9214" min="9214" style="165" width="9.14"/>
    <col collapsed="false" customWidth="true" hidden="false" outlineLevel="0" max="9215" min="9215" style="165" width="12.86"/>
    <col collapsed="false" customWidth="true" hidden="true" outlineLevel="0" max="9217" min="9216" style="165" width="11.53"/>
    <col collapsed="false" customWidth="true" hidden="false" outlineLevel="0" max="9218" min="9218" style="165" width="18.29"/>
    <col collapsed="false" customWidth="true" hidden="false" outlineLevel="0" max="9219" min="9219" style="165" width="64.85"/>
    <col collapsed="false" customWidth="false" hidden="false" outlineLevel="0" max="9223" min="9220" style="165" width="9.14"/>
    <col collapsed="false" customWidth="true" hidden="false" outlineLevel="0" max="9224" min="9224" style="165" width="14.86"/>
    <col collapsed="false" customWidth="false" hidden="false" outlineLevel="0" max="9468" min="9225" style="165" width="9.14"/>
    <col collapsed="false" customWidth="true" hidden="false" outlineLevel="0" max="9469" min="9469" style="165" width="37.71"/>
    <col collapsed="false" customWidth="false" hidden="false" outlineLevel="0" max="9470" min="9470" style="165" width="9.14"/>
    <col collapsed="false" customWidth="true" hidden="false" outlineLevel="0" max="9471" min="9471" style="165" width="12.86"/>
    <col collapsed="false" customWidth="true" hidden="true" outlineLevel="0" max="9473" min="9472" style="165" width="11.53"/>
    <col collapsed="false" customWidth="true" hidden="false" outlineLevel="0" max="9474" min="9474" style="165" width="18.29"/>
    <col collapsed="false" customWidth="true" hidden="false" outlineLevel="0" max="9475" min="9475" style="165" width="64.85"/>
    <col collapsed="false" customWidth="false" hidden="false" outlineLevel="0" max="9479" min="9476" style="165" width="9.14"/>
    <col collapsed="false" customWidth="true" hidden="false" outlineLevel="0" max="9480" min="9480" style="165" width="14.86"/>
    <col collapsed="false" customWidth="false" hidden="false" outlineLevel="0" max="9724" min="9481" style="165" width="9.14"/>
    <col collapsed="false" customWidth="true" hidden="false" outlineLevel="0" max="9725" min="9725" style="165" width="37.71"/>
    <col collapsed="false" customWidth="false" hidden="false" outlineLevel="0" max="9726" min="9726" style="165" width="9.14"/>
    <col collapsed="false" customWidth="true" hidden="false" outlineLevel="0" max="9727" min="9727" style="165" width="12.86"/>
    <col collapsed="false" customWidth="true" hidden="true" outlineLevel="0" max="9729" min="9728" style="165" width="11.53"/>
    <col collapsed="false" customWidth="true" hidden="false" outlineLevel="0" max="9730" min="9730" style="165" width="18.29"/>
    <col collapsed="false" customWidth="true" hidden="false" outlineLevel="0" max="9731" min="9731" style="165" width="64.85"/>
    <col collapsed="false" customWidth="false" hidden="false" outlineLevel="0" max="9735" min="9732" style="165" width="9.14"/>
    <col collapsed="false" customWidth="true" hidden="false" outlineLevel="0" max="9736" min="9736" style="165" width="14.86"/>
    <col collapsed="false" customWidth="false" hidden="false" outlineLevel="0" max="9980" min="9737" style="165" width="9.14"/>
    <col collapsed="false" customWidth="true" hidden="false" outlineLevel="0" max="9981" min="9981" style="165" width="37.71"/>
    <col collapsed="false" customWidth="false" hidden="false" outlineLevel="0" max="9982" min="9982" style="165" width="9.14"/>
    <col collapsed="false" customWidth="true" hidden="false" outlineLevel="0" max="9983" min="9983" style="165" width="12.86"/>
    <col collapsed="false" customWidth="true" hidden="true" outlineLevel="0" max="9985" min="9984" style="165" width="11.53"/>
    <col collapsed="false" customWidth="true" hidden="false" outlineLevel="0" max="9986" min="9986" style="165" width="18.29"/>
    <col collapsed="false" customWidth="true" hidden="false" outlineLevel="0" max="9987" min="9987" style="165" width="64.85"/>
    <col collapsed="false" customWidth="false" hidden="false" outlineLevel="0" max="9991" min="9988" style="165" width="9.14"/>
    <col collapsed="false" customWidth="true" hidden="false" outlineLevel="0" max="9992" min="9992" style="165" width="14.86"/>
    <col collapsed="false" customWidth="false" hidden="false" outlineLevel="0" max="10236" min="9993" style="165" width="9.14"/>
    <col collapsed="false" customWidth="true" hidden="false" outlineLevel="0" max="10237" min="10237" style="165" width="37.71"/>
    <col collapsed="false" customWidth="false" hidden="false" outlineLevel="0" max="10238" min="10238" style="165" width="9.14"/>
    <col collapsed="false" customWidth="true" hidden="false" outlineLevel="0" max="10239" min="10239" style="165" width="12.86"/>
    <col collapsed="false" customWidth="true" hidden="true" outlineLevel="0" max="10241" min="10240" style="165" width="11.53"/>
    <col collapsed="false" customWidth="true" hidden="false" outlineLevel="0" max="10242" min="10242" style="165" width="18.29"/>
    <col collapsed="false" customWidth="true" hidden="false" outlineLevel="0" max="10243" min="10243" style="165" width="64.85"/>
    <col collapsed="false" customWidth="false" hidden="false" outlineLevel="0" max="10247" min="10244" style="165" width="9.14"/>
    <col collapsed="false" customWidth="true" hidden="false" outlineLevel="0" max="10248" min="10248" style="165" width="14.86"/>
    <col collapsed="false" customWidth="false" hidden="false" outlineLevel="0" max="10492" min="10249" style="165" width="9.14"/>
    <col collapsed="false" customWidth="true" hidden="false" outlineLevel="0" max="10493" min="10493" style="165" width="37.71"/>
    <col collapsed="false" customWidth="false" hidden="false" outlineLevel="0" max="10494" min="10494" style="165" width="9.14"/>
    <col collapsed="false" customWidth="true" hidden="false" outlineLevel="0" max="10495" min="10495" style="165" width="12.86"/>
    <col collapsed="false" customWidth="true" hidden="true" outlineLevel="0" max="10497" min="10496" style="165" width="11.53"/>
    <col collapsed="false" customWidth="true" hidden="false" outlineLevel="0" max="10498" min="10498" style="165" width="18.29"/>
    <col collapsed="false" customWidth="true" hidden="false" outlineLevel="0" max="10499" min="10499" style="165" width="64.85"/>
    <col collapsed="false" customWidth="false" hidden="false" outlineLevel="0" max="10503" min="10500" style="165" width="9.14"/>
    <col collapsed="false" customWidth="true" hidden="false" outlineLevel="0" max="10504" min="10504" style="165" width="14.86"/>
    <col collapsed="false" customWidth="false" hidden="false" outlineLevel="0" max="10748" min="10505" style="165" width="9.14"/>
    <col collapsed="false" customWidth="true" hidden="false" outlineLevel="0" max="10749" min="10749" style="165" width="37.71"/>
    <col collapsed="false" customWidth="false" hidden="false" outlineLevel="0" max="10750" min="10750" style="165" width="9.14"/>
    <col collapsed="false" customWidth="true" hidden="false" outlineLevel="0" max="10751" min="10751" style="165" width="12.86"/>
    <col collapsed="false" customWidth="true" hidden="true" outlineLevel="0" max="10753" min="10752" style="165" width="11.53"/>
    <col collapsed="false" customWidth="true" hidden="false" outlineLevel="0" max="10754" min="10754" style="165" width="18.29"/>
    <col collapsed="false" customWidth="true" hidden="false" outlineLevel="0" max="10755" min="10755" style="165" width="64.85"/>
    <col collapsed="false" customWidth="false" hidden="false" outlineLevel="0" max="10759" min="10756" style="165" width="9.14"/>
    <col collapsed="false" customWidth="true" hidden="false" outlineLevel="0" max="10760" min="10760" style="165" width="14.86"/>
    <col collapsed="false" customWidth="false" hidden="false" outlineLevel="0" max="11004" min="10761" style="165" width="9.14"/>
    <col collapsed="false" customWidth="true" hidden="false" outlineLevel="0" max="11005" min="11005" style="165" width="37.71"/>
    <col collapsed="false" customWidth="false" hidden="false" outlineLevel="0" max="11006" min="11006" style="165" width="9.14"/>
    <col collapsed="false" customWidth="true" hidden="false" outlineLevel="0" max="11007" min="11007" style="165" width="12.86"/>
    <col collapsed="false" customWidth="true" hidden="true" outlineLevel="0" max="11009" min="11008" style="165" width="11.53"/>
    <col collapsed="false" customWidth="true" hidden="false" outlineLevel="0" max="11010" min="11010" style="165" width="18.29"/>
    <col collapsed="false" customWidth="true" hidden="false" outlineLevel="0" max="11011" min="11011" style="165" width="64.85"/>
    <col collapsed="false" customWidth="false" hidden="false" outlineLevel="0" max="11015" min="11012" style="165" width="9.14"/>
    <col collapsed="false" customWidth="true" hidden="false" outlineLevel="0" max="11016" min="11016" style="165" width="14.86"/>
    <col collapsed="false" customWidth="false" hidden="false" outlineLevel="0" max="11260" min="11017" style="165" width="9.14"/>
    <col collapsed="false" customWidth="true" hidden="false" outlineLevel="0" max="11261" min="11261" style="165" width="37.71"/>
    <col collapsed="false" customWidth="false" hidden="false" outlineLevel="0" max="11262" min="11262" style="165" width="9.14"/>
    <col collapsed="false" customWidth="true" hidden="false" outlineLevel="0" max="11263" min="11263" style="165" width="12.86"/>
    <col collapsed="false" customWidth="true" hidden="true" outlineLevel="0" max="11265" min="11264" style="165" width="11.53"/>
    <col collapsed="false" customWidth="true" hidden="false" outlineLevel="0" max="11266" min="11266" style="165" width="18.29"/>
    <col collapsed="false" customWidth="true" hidden="false" outlineLevel="0" max="11267" min="11267" style="165" width="64.85"/>
    <col collapsed="false" customWidth="false" hidden="false" outlineLevel="0" max="11271" min="11268" style="165" width="9.14"/>
    <col collapsed="false" customWidth="true" hidden="false" outlineLevel="0" max="11272" min="11272" style="165" width="14.86"/>
    <col collapsed="false" customWidth="false" hidden="false" outlineLevel="0" max="11516" min="11273" style="165" width="9.14"/>
    <col collapsed="false" customWidth="true" hidden="false" outlineLevel="0" max="11517" min="11517" style="165" width="37.71"/>
    <col collapsed="false" customWidth="false" hidden="false" outlineLevel="0" max="11518" min="11518" style="165" width="9.14"/>
    <col collapsed="false" customWidth="true" hidden="false" outlineLevel="0" max="11519" min="11519" style="165" width="12.86"/>
    <col collapsed="false" customWidth="true" hidden="true" outlineLevel="0" max="11521" min="11520" style="165" width="11.53"/>
    <col collapsed="false" customWidth="true" hidden="false" outlineLevel="0" max="11522" min="11522" style="165" width="18.29"/>
    <col collapsed="false" customWidth="true" hidden="false" outlineLevel="0" max="11523" min="11523" style="165" width="64.85"/>
    <col collapsed="false" customWidth="false" hidden="false" outlineLevel="0" max="11527" min="11524" style="165" width="9.14"/>
    <col collapsed="false" customWidth="true" hidden="false" outlineLevel="0" max="11528" min="11528" style="165" width="14.86"/>
    <col collapsed="false" customWidth="false" hidden="false" outlineLevel="0" max="11772" min="11529" style="165" width="9.14"/>
    <col collapsed="false" customWidth="true" hidden="false" outlineLevel="0" max="11773" min="11773" style="165" width="37.71"/>
    <col collapsed="false" customWidth="false" hidden="false" outlineLevel="0" max="11774" min="11774" style="165" width="9.14"/>
    <col collapsed="false" customWidth="true" hidden="false" outlineLevel="0" max="11775" min="11775" style="165" width="12.86"/>
    <col collapsed="false" customWidth="true" hidden="true" outlineLevel="0" max="11777" min="11776" style="165" width="11.53"/>
    <col collapsed="false" customWidth="true" hidden="false" outlineLevel="0" max="11778" min="11778" style="165" width="18.29"/>
    <col collapsed="false" customWidth="true" hidden="false" outlineLevel="0" max="11779" min="11779" style="165" width="64.85"/>
    <col collapsed="false" customWidth="false" hidden="false" outlineLevel="0" max="11783" min="11780" style="165" width="9.14"/>
    <col collapsed="false" customWidth="true" hidden="false" outlineLevel="0" max="11784" min="11784" style="165" width="14.86"/>
    <col collapsed="false" customWidth="false" hidden="false" outlineLevel="0" max="12028" min="11785" style="165" width="9.14"/>
    <col collapsed="false" customWidth="true" hidden="false" outlineLevel="0" max="12029" min="12029" style="165" width="37.71"/>
    <col collapsed="false" customWidth="false" hidden="false" outlineLevel="0" max="12030" min="12030" style="165" width="9.14"/>
    <col collapsed="false" customWidth="true" hidden="false" outlineLevel="0" max="12031" min="12031" style="165" width="12.86"/>
    <col collapsed="false" customWidth="true" hidden="true" outlineLevel="0" max="12033" min="12032" style="165" width="11.53"/>
    <col collapsed="false" customWidth="true" hidden="false" outlineLevel="0" max="12034" min="12034" style="165" width="18.29"/>
    <col collapsed="false" customWidth="true" hidden="false" outlineLevel="0" max="12035" min="12035" style="165" width="64.85"/>
    <col collapsed="false" customWidth="false" hidden="false" outlineLevel="0" max="12039" min="12036" style="165" width="9.14"/>
    <col collapsed="false" customWidth="true" hidden="false" outlineLevel="0" max="12040" min="12040" style="165" width="14.86"/>
    <col collapsed="false" customWidth="false" hidden="false" outlineLevel="0" max="12284" min="12041" style="165" width="9.14"/>
    <col collapsed="false" customWidth="true" hidden="false" outlineLevel="0" max="12285" min="12285" style="165" width="37.71"/>
    <col collapsed="false" customWidth="false" hidden="false" outlineLevel="0" max="12286" min="12286" style="165" width="9.14"/>
    <col collapsed="false" customWidth="true" hidden="false" outlineLevel="0" max="12287" min="12287" style="165" width="12.86"/>
    <col collapsed="false" customWidth="true" hidden="true" outlineLevel="0" max="12289" min="12288" style="165" width="11.53"/>
    <col collapsed="false" customWidth="true" hidden="false" outlineLevel="0" max="12290" min="12290" style="165" width="18.29"/>
    <col collapsed="false" customWidth="true" hidden="false" outlineLevel="0" max="12291" min="12291" style="165" width="64.85"/>
    <col collapsed="false" customWidth="false" hidden="false" outlineLevel="0" max="12295" min="12292" style="165" width="9.14"/>
    <col collapsed="false" customWidth="true" hidden="false" outlineLevel="0" max="12296" min="12296" style="165" width="14.86"/>
    <col collapsed="false" customWidth="false" hidden="false" outlineLevel="0" max="12540" min="12297" style="165" width="9.14"/>
    <col collapsed="false" customWidth="true" hidden="false" outlineLevel="0" max="12541" min="12541" style="165" width="37.71"/>
    <col collapsed="false" customWidth="false" hidden="false" outlineLevel="0" max="12542" min="12542" style="165" width="9.14"/>
    <col collapsed="false" customWidth="true" hidden="false" outlineLevel="0" max="12543" min="12543" style="165" width="12.86"/>
    <col collapsed="false" customWidth="true" hidden="true" outlineLevel="0" max="12545" min="12544" style="165" width="11.53"/>
    <col collapsed="false" customWidth="true" hidden="false" outlineLevel="0" max="12546" min="12546" style="165" width="18.29"/>
    <col collapsed="false" customWidth="true" hidden="false" outlineLevel="0" max="12547" min="12547" style="165" width="64.85"/>
    <col collapsed="false" customWidth="false" hidden="false" outlineLevel="0" max="12551" min="12548" style="165" width="9.14"/>
    <col collapsed="false" customWidth="true" hidden="false" outlineLevel="0" max="12552" min="12552" style="165" width="14.86"/>
    <col collapsed="false" customWidth="false" hidden="false" outlineLevel="0" max="12796" min="12553" style="165" width="9.14"/>
    <col collapsed="false" customWidth="true" hidden="false" outlineLevel="0" max="12797" min="12797" style="165" width="37.71"/>
    <col collapsed="false" customWidth="false" hidden="false" outlineLevel="0" max="12798" min="12798" style="165" width="9.14"/>
    <col collapsed="false" customWidth="true" hidden="false" outlineLevel="0" max="12799" min="12799" style="165" width="12.86"/>
    <col collapsed="false" customWidth="true" hidden="true" outlineLevel="0" max="12801" min="12800" style="165" width="11.53"/>
    <col collapsed="false" customWidth="true" hidden="false" outlineLevel="0" max="12802" min="12802" style="165" width="18.29"/>
    <col collapsed="false" customWidth="true" hidden="false" outlineLevel="0" max="12803" min="12803" style="165" width="64.85"/>
    <col collapsed="false" customWidth="false" hidden="false" outlineLevel="0" max="12807" min="12804" style="165" width="9.14"/>
    <col collapsed="false" customWidth="true" hidden="false" outlineLevel="0" max="12808" min="12808" style="165" width="14.86"/>
    <col collapsed="false" customWidth="false" hidden="false" outlineLevel="0" max="13052" min="12809" style="165" width="9.14"/>
    <col collapsed="false" customWidth="true" hidden="false" outlineLevel="0" max="13053" min="13053" style="165" width="37.71"/>
    <col collapsed="false" customWidth="false" hidden="false" outlineLevel="0" max="13054" min="13054" style="165" width="9.14"/>
    <col collapsed="false" customWidth="true" hidden="false" outlineLevel="0" max="13055" min="13055" style="165" width="12.86"/>
    <col collapsed="false" customWidth="true" hidden="true" outlineLevel="0" max="13057" min="13056" style="165" width="11.53"/>
    <col collapsed="false" customWidth="true" hidden="false" outlineLevel="0" max="13058" min="13058" style="165" width="18.29"/>
    <col collapsed="false" customWidth="true" hidden="false" outlineLevel="0" max="13059" min="13059" style="165" width="64.85"/>
    <col collapsed="false" customWidth="false" hidden="false" outlineLevel="0" max="13063" min="13060" style="165" width="9.14"/>
    <col collapsed="false" customWidth="true" hidden="false" outlineLevel="0" max="13064" min="13064" style="165" width="14.86"/>
    <col collapsed="false" customWidth="false" hidden="false" outlineLevel="0" max="13308" min="13065" style="165" width="9.14"/>
    <col collapsed="false" customWidth="true" hidden="false" outlineLevel="0" max="13309" min="13309" style="165" width="37.71"/>
    <col collapsed="false" customWidth="false" hidden="false" outlineLevel="0" max="13310" min="13310" style="165" width="9.14"/>
    <col collapsed="false" customWidth="true" hidden="false" outlineLevel="0" max="13311" min="13311" style="165" width="12.86"/>
    <col collapsed="false" customWidth="true" hidden="true" outlineLevel="0" max="13313" min="13312" style="165" width="11.53"/>
    <col collapsed="false" customWidth="true" hidden="false" outlineLevel="0" max="13314" min="13314" style="165" width="18.29"/>
    <col collapsed="false" customWidth="true" hidden="false" outlineLevel="0" max="13315" min="13315" style="165" width="64.85"/>
    <col collapsed="false" customWidth="false" hidden="false" outlineLevel="0" max="13319" min="13316" style="165" width="9.14"/>
    <col collapsed="false" customWidth="true" hidden="false" outlineLevel="0" max="13320" min="13320" style="165" width="14.86"/>
    <col collapsed="false" customWidth="false" hidden="false" outlineLevel="0" max="13564" min="13321" style="165" width="9.14"/>
    <col collapsed="false" customWidth="true" hidden="false" outlineLevel="0" max="13565" min="13565" style="165" width="37.71"/>
    <col collapsed="false" customWidth="false" hidden="false" outlineLevel="0" max="13566" min="13566" style="165" width="9.14"/>
    <col collapsed="false" customWidth="true" hidden="false" outlineLevel="0" max="13567" min="13567" style="165" width="12.86"/>
    <col collapsed="false" customWidth="true" hidden="true" outlineLevel="0" max="13569" min="13568" style="165" width="11.53"/>
    <col collapsed="false" customWidth="true" hidden="false" outlineLevel="0" max="13570" min="13570" style="165" width="18.29"/>
    <col collapsed="false" customWidth="true" hidden="false" outlineLevel="0" max="13571" min="13571" style="165" width="64.85"/>
    <col collapsed="false" customWidth="false" hidden="false" outlineLevel="0" max="13575" min="13572" style="165" width="9.14"/>
    <col collapsed="false" customWidth="true" hidden="false" outlineLevel="0" max="13576" min="13576" style="165" width="14.86"/>
    <col collapsed="false" customWidth="false" hidden="false" outlineLevel="0" max="13820" min="13577" style="165" width="9.14"/>
    <col collapsed="false" customWidth="true" hidden="false" outlineLevel="0" max="13821" min="13821" style="165" width="37.71"/>
    <col collapsed="false" customWidth="false" hidden="false" outlineLevel="0" max="13822" min="13822" style="165" width="9.14"/>
    <col collapsed="false" customWidth="true" hidden="false" outlineLevel="0" max="13823" min="13823" style="165" width="12.86"/>
    <col collapsed="false" customWidth="true" hidden="true" outlineLevel="0" max="13825" min="13824" style="165" width="11.53"/>
    <col collapsed="false" customWidth="true" hidden="false" outlineLevel="0" max="13826" min="13826" style="165" width="18.29"/>
    <col collapsed="false" customWidth="true" hidden="false" outlineLevel="0" max="13827" min="13827" style="165" width="64.85"/>
    <col collapsed="false" customWidth="false" hidden="false" outlineLevel="0" max="13831" min="13828" style="165" width="9.14"/>
    <col collapsed="false" customWidth="true" hidden="false" outlineLevel="0" max="13832" min="13832" style="165" width="14.86"/>
    <col collapsed="false" customWidth="false" hidden="false" outlineLevel="0" max="14076" min="13833" style="165" width="9.14"/>
    <col collapsed="false" customWidth="true" hidden="false" outlineLevel="0" max="14077" min="14077" style="165" width="37.71"/>
    <col collapsed="false" customWidth="false" hidden="false" outlineLevel="0" max="14078" min="14078" style="165" width="9.14"/>
    <col collapsed="false" customWidth="true" hidden="false" outlineLevel="0" max="14079" min="14079" style="165" width="12.86"/>
    <col collapsed="false" customWidth="true" hidden="true" outlineLevel="0" max="14081" min="14080" style="165" width="11.53"/>
    <col collapsed="false" customWidth="true" hidden="false" outlineLevel="0" max="14082" min="14082" style="165" width="18.29"/>
    <col collapsed="false" customWidth="true" hidden="false" outlineLevel="0" max="14083" min="14083" style="165" width="64.85"/>
    <col collapsed="false" customWidth="false" hidden="false" outlineLevel="0" max="14087" min="14084" style="165" width="9.14"/>
    <col collapsed="false" customWidth="true" hidden="false" outlineLevel="0" max="14088" min="14088" style="165" width="14.86"/>
    <col collapsed="false" customWidth="false" hidden="false" outlineLevel="0" max="14332" min="14089" style="165" width="9.14"/>
    <col collapsed="false" customWidth="true" hidden="false" outlineLevel="0" max="14333" min="14333" style="165" width="37.71"/>
    <col collapsed="false" customWidth="false" hidden="false" outlineLevel="0" max="14334" min="14334" style="165" width="9.14"/>
    <col collapsed="false" customWidth="true" hidden="false" outlineLevel="0" max="14335" min="14335" style="165" width="12.86"/>
    <col collapsed="false" customWidth="true" hidden="true" outlineLevel="0" max="14337" min="14336" style="165" width="11.53"/>
    <col collapsed="false" customWidth="true" hidden="false" outlineLevel="0" max="14338" min="14338" style="165" width="18.29"/>
    <col collapsed="false" customWidth="true" hidden="false" outlineLevel="0" max="14339" min="14339" style="165" width="64.85"/>
    <col collapsed="false" customWidth="false" hidden="false" outlineLevel="0" max="14343" min="14340" style="165" width="9.14"/>
    <col collapsed="false" customWidth="true" hidden="false" outlineLevel="0" max="14344" min="14344" style="165" width="14.86"/>
    <col collapsed="false" customWidth="false" hidden="false" outlineLevel="0" max="14588" min="14345" style="165" width="9.14"/>
    <col collapsed="false" customWidth="true" hidden="false" outlineLevel="0" max="14589" min="14589" style="165" width="37.71"/>
    <col collapsed="false" customWidth="false" hidden="false" outlineLevel="0" max="14590" min="14590" style="165" width="9.14"/>
    <col collapsed="false" customWidth="true" hidden="false" outlineLevel="0" max="14591" min="14591" style="165" width="12.86"/>
    <col collapsed="false" customWidth="true" hidden="true" outlineLevel="0" max="14593" min="14592" style="165" width="11.53"/>
    <col collapsed="false" customWidth="true" hidden="false" outlineLevel="0" max="14594" min="14594" style="165" width="18.29"/>
    <col collapsed="false" customWidth="true" hidden="false" outlineLevel="0" max="14595" min="14595" style="165" width="64.85"/>
    <col collapsed="false" customWidth="false" hidden="false" outlineLevel="0" max="14599" min="14596" style="165" width="9.14"/>
    <col collapsed="false" customWidth="true" hidden="false" outlineLevel="0" max="14600" min="14600" style="165" width="14.86"/>
    <col collapsed="false" customWidth="false" hidden="false" outlineLevel="0" max="14844" min="14601" style="165" width="9.14"/>
    <col collapsed="false" customWidth="true" hidden="false" outlineLevel="0" max="14845" min="14845" style="165" width="37.71"/>
    <col collapsed="false" customWidth="false" hidden="false" outlineLevel="0" max="14846" min="14846" style="165" width="9.14"/>
    <col collapsed="false" customWidth="true" hidden="false" outlineLevel="0" max="14847" min="14847" style="165" width="12.86"/>
    <col collapsed="false" customWidth="true" hidden="true" outlineLevel="0" max="14849" min="14848" style="165" width="11.53"/>
    <col collapsed="false" customWidth="true" hidden="false" outlineLevel="0" max="14850" min="14850" style="165" width="18.29"/>
    <col collapsed="false" customWidth="true" hidden="false" outlineLevel="0" max="14851" min="14851" style="165" width="64.85"/>
    <col collapsed="false" customWidth="false" hidden="false" outlineLevel="0" max="14855" min="14852" style="165" width="9.14"/>
    <col collapsed="false" customWidth="true" hidden="false" outlineLevel="0" max="14856" min="14856" style="165" width="14.86"/>
    <col collapsed="false" customWidth="false" hidden="false" outlineLevel="0" max="15100" min="14857" style="165" width="9.14"/>
    <col collapsed="false" customWidth="true" hidden="false" outlineLevel="0" max="15101" min="15101" style="165" width="37.71"/>
    <col collapsed="false" customWidth="false" hidden="false" outlineLevel="0" max="15102" min="15102" style="165" width="9.14"/>
    <col collapsed="false" customWidth="true" hidden="false" outlineLevel="0" max="15103" min="15103" style="165" width="12.86"/>
    <col collapsed="false" customWidth="true" hidden="true" outlineLevel="0" max="15105" min="15104" style="165" width="11.53"/>
    <col collapsed="false" customWidth="true" hidden="false" outlineLevel="0" max="15106" min="15106" style="165" width="18.29"/>
    <col collapsed="false" customWidth="true" hidden="false" outlineLevel="0" max="15107" min="15107" style="165" width="64.85"/>
    <col collapsed="false" customWidth="false" hidden="false" outlineLevel="0" max="15111" min="15108" style="165" width="9.14"/>
    <col collapsed="false" customWidth="true" hidden="false" outlineLevel="0" max="15112" min="15112" style="165" width="14.86"/>
    <col collapsed="false" customWidth="false" hidden="false" outlineLevel="0" max="15356" min="15113" style="165" width="9.14"/>
    <col collapsed="false" customWidth="true" hidden="false" outlineLevel="0" max="15357" min="15357" style="165" width="37.71"/>
    <col collapsed="false" customWidth="false" hidden="false" outlineLevel="0" max="15358" min="15358" style="165" width="9.14"/>
    <col collapsed="false" customWidth="true" hidden="false" outlineLevel="0" max="15359" min="15359" style="165" width="12.86"/>
    <col collapsed="false" customWidth="true" hidden="true" outlineLevel="0" max="15361" min="15360" style="165" width="11.53"/>
    <col collapsed="false" customWidth="true" hidden="false" outlineLevel="0" max="15362" min="15362" style="165" width="18.29"/>
    <col collapsed="false" customWidth="true" hidden="false" outlineLevel="0" max="15363" min="15363" style="165" width="64.85"/>
    <col collapsed="false" customWidth="false" hidden="false" outlineLevel="0" max="15367" min="15364" style="165" width="9.14"/>
    <col collapsed="false" customWidth="true" hidden="false" outlineLevel="0" max="15368" min="15368" style="165" width="14.86"/>
    <col collapsed="false" customWidth="false" hidden="false" outlineLevel="0" max="15612" min="15369" style="165" width="9.14"/>
    <col collapsed="false" customWidth="true" hidden="false" outlineLevel="0" max="15613" min="15613" style="165" width="37.71"/>
    <col collapsed="false" customWidth="false" hidden="false" outlineLevel="0" max="15614" min="15614" style="165" width="9.14"/>
    <col collapsed="false" customWidth="true" hidden="false" outlineLevel="0" max="15615" min="15615" style="165" width="12.86"/>
    <col collapsed="false" customWidth="true" hidden="true" outlineLevel="0" max="15617" min="15616" style="165" width="11.53"/>
    <col collapsed="false" customWidth="true" hidden="false" outlineLevel="0" max="15618" min="15618" style="165" width="18.29"/>
    <col collapsed="false" customWidth="true" hidden="false" outlineLevel="0" max="15619" min="15619" style="165" width="64.85"/>
    <col collapsed="false" customWidth="false" hidden="false" outlineLevel="0" max="15623" min="15620" style="165" width="9.14"/>
    <col collapsed="false" customWidth="true" hidden="false" outlineLevel="0" max="15624" min="15624" style="165" width="14.86"/>
    <col collapsed="false" customWidth="false" hidden="false" outlineLevel="0" max="15868" min="15625" style="165" width="9.14"/>
    <col collapsed="false" customWidth="true" hidden="false" outlineLevel="0" max="15869" min="15869" style="165" width="37.71"/>
    <col collapsed="false" customWidth="false" hidden="false" outlineLevel="0" max="15870" min="15870" style="165" width="9.14"/>
    <col collapsed="false" customWidth="true" hidden="false" outlineLevel="0" max="15871" min="15871" style="165" width="12.86"/>
    <col collapsed="false" customWidth="true" hidden="true" outlineLevel="0" max="15873" min="15872" style="165" width="11.53"/>
    <col collapsed="false" customWidth="true" hidden="false" outlineLevel="0" max="15874" min="15874" style="165" width="18.29"/>
    <col collapsed="false" customWidth="true" hidden="false" outlineLevel="0" max="15875" min="15875" style="165" width="64.85"/>
    <col collapsed="false" customWidth="false" hidden="false" outlineLevel="0" max="15879" min="15876" style="165" width="9.14"/>
    <col collapsed="false" customWidth="true" hidden="false" outlineLevel="0" max="15880" min="15880" style="165" width="14.86"/>
    <col collapsed="false" customWidth="false" hidden="false" outlineLevel="0" max="16124" min="15881" style="165" width="9.14"/>
    <col collapsed="false" customWidth="true" hidden="false" outlineLevel="0" max="16125" min="16125" style="165" width="37.71"/>
    <col collapsed="false" customWidth="false" hidden="false" outlineLevel="0" max="16126" min="16126" style="165" width="9.14"/>
    <col collapsed="false" customWidth="true" hidden="false" outlineLevel="0" max="16127" min="16127" style="165" width="12.86"/>
    <col collapsed="false" customWidth="true" hidden="true" outlineLevel="0" max="16129" min="16128" style="165" width="11.53"/>
    <col collapsed="false" customWidth="true" hidden="false" outlineLevel="0" max="16130" min="16130" style="165" width="18.29"/>
    <col collapsed="false" customWidth="true" hidden="false" outlineLevel="0" max="16131" min="16131" style="165" width="64.85"/>
    <col collapsed="false" customWidth="false" hidden="false" outlineLevel="0" max="16135" min="16132" style="165" width="9.14"/>
    <col collapsed="false" customWidth="true" hidden="false" outlineLevel="0" max="16136" min="16136" style="165" width="14.86"/>
    <col collapsed="false" customWidth="false" hidden="false" outlineLevel="0" max="16384" min="16137" style="165"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 t="str">
        <f aca="false">'5. анализ эконом эфф'!A5:AR5</f>
        <v>Год раскрытия информации: 2025 год</v>
      </c>
      <c r="B5" s="8"/>
      <c r="C5" s="8"/>
      <c r="D5" s="8"/>
      <c r="E5" s="8"/>
      <c r="F5" s="8"/>
      <c r="G5" s="8"/>
      <c r="H5" s="8"/>
      <c r="I5" s="8"/>
      <c r="J5" s="8"/>
      <c r="K5" s="8"/>
      <c r="L5" s="8"/>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customFormat="false" ht="18.75" hidden="false" customHeight="false" outlineLevel="0" collapsed="false">
      <c r="A6" s="166"/>
      <c r="B6" s="166"/>
      <c r="C6" s="166"/>
      <c r="D6" s="166"/>
      <c r="E6" s="166"/>
      <c r="F6" s="166"/>
      <c r="G6" s="166"/>
      <c r="H6" s="166"/>
      <c r="I6" s="166"/>
      <c r="J6" s="166"/>
      <c r="K6" s="6"/>
      <c r="L6" s="166"/>
    </row>
    <row r="7" customFormat="false" ht="18.75" hidden="false" customHeight="false" outlineLevel="0" collapsed="false">
      <c r="A7" s="12" t="s">
        <v>4</v>
      </c>
      <c r="B7" s="12"/>
      <c r="C7" s="12"/>
      <c r="D7" s="12"/>
      <c r="E7" s="12"/>
      <c r="F7" s="12"/>
      <c r="G7" s="12"/>
      <c r="H7" s="12"/>
      <c r="I7" s="12"/>
      <c r="J7" s="12"/>
      <c r="K7" s="12"/>
      <c r="L7" s="12"/>
    </row>
    <row r="8" customFormat="false" ht="18.75" hidden="false" customHeight="false" outlineLevel="0" collapsed="false">
      <c r="A8" s="12"/>
      <c r="B8" s="12"/>
      <c r="C8" s="12"/>
      <c r="D8" s="12"/>
      <c r="E8" s="12"/>
      <c r="F8" s="12"/>
      <c r="G8" s="12"/>
      <c r="H8" s="12"/>
      <c r="I8" s="12"/>
      <c r="J8" s="12"/>
      <c r="K8" s="12"/>
      <c r="L8" s="12"/>
    </row>
    <row r="9" customFormat="false" ht="18.75" hidden="false" customHeight="false" outlineLevel="0" collapsed="false">
      <c r="A9" s="56" t="str">
        <f aca="false">'5. анализ эконом эфф'!A9:AR9</f>
        <v>Акционерное общество "Южные электрические сети Камчатки"</v>
      </c>
      <c r="B9" s="56"/>
      <c r="C9" s="56"/>
      <c r="D9" s="56"/>
      <c r="E9" s="56"/>
      <c r="F9" s="56"/>
      <c r="G9" s="56"/>
      <c r="H9" s="56"/>
      <c r="I9" s="56"/>
      <c r="J9" s="56"/>
      <c r="K9" s="56"/>
      <c r="L9" s="56"/>
    </row>
    <row r="10" customFormat="false" ht="18.75" hidden="false" customHeight="false" outlineLevel="0" collapsed="false">
      <c r="A10" s="17" t="s">
        <v>6</v>
      </c>
      <c r="B10" s="17"/>
      <c r="C10" s="17"/>
      <c r="D10" s="17"/>
      <c r="E10" s="17"/>
      <c r="F10" s="17"/>
      <c r="G10" s="17"/>
      <c r="H10" s="17"/>
      <c r="I10" s="17"/>
      <c r="J10" s="17"/>
      <c r="K10" s="17"/>
      <c r="L10" s="17"/>
    </row>
    <row r="11" customFormat="false" ht="18.75" hidden="false" customHeight="false" outlineLevel="0" collapsed="false">
      <c r="A11" s="12"/>
      <c r="B11" s="12"/>
      <c r="C11" s="12"/>
      <c r="D11" s="12"/>
      <c r="E11" s="12"/>
      <c r="F11" s="12"/>
      <c r="G11" s="12"/>
      <c r="H11" s="12"/>
      <c r="I11" s="12"/>
      <c r="J11" s="12"/>
      <c r="K11" s="12"/>
      <c r="L11" s="12"/>
    </row>
    <row r="12" customFormat="false" ht="18.75" hidden="false" customHeight="false" outlineLevel="0" collapsed="false">
      <c r="A12" s="12" t="str">
        <f aca="false">'5. анализ эконом эфф'!A12:AR12</f>
        <v>К_525-ЗИС-1</v>
      </c>
      <c r="B12" s="12"/>
      <c r="C12" s="12"/>
      <c r="D12" s="12"/>
      <c r="E12" s="12"/>
      <c r="F12" s="12"/>
      <c r="G12" s="12"/>
      <c r="H12" s="12"/>
      <c r="I12" s="12"/>
      <c r="J12" s="12"/>
      <c r="K12" s="12"/>
      <c r="L12" s="12"/>
    </row>
    <row r="13" customFormat="false" ht="18.75" hidden="false" customHeight="false" outlineLevel="0" collapsed="false">
      <c r="A13" s="17" t="s">
        <v>8</v>
      </c>
      <c r="B13" s="17"/>
      <c r="C13" s="17"/>
      <c r="D13" s="17"/>
      <c r="E13" s="17"/>
      <c r="F13" s="17"/>
      <c r="G13" s="17"/>
      <c r="H13" s="17"/>
      <c r="I13" s="17"/>
      <c r="J13" s="17"/>
      <c r="K13" s="17"/>
      <c r="L13" s="17"/>
    </row>
    <row r="14" customFormat="false" ht="18.75" hidden="false" customHeight="false" outlineLevel="0" collapsed="false">
      <c r="A14" s="20"/>
      <c r="B14" s="20"/>
      <c r="C14" s="20"/>
      <c r="D14" s="20"/>
      <c r="E14" s="20"/>
      <c r="F14" s="20"/>
      <c r="G14" s="20"/>
      <c r="H14" s="20"/>
      <c r="I14" s="20"/>
      <c r="J14" s="20"/>
      <c r="K14" s="20"/>
      <c r="L14" s="20"/>
    </row>
    <row r="15" customFormat="false" ht="18.75" hidden="false" customHeight="false" outlineLevel="0" collapsed="false">
      <c r="A15" s="56" t="str">
        <f aca="false">'5. анализ эконом эфф'!A15:AR15</f>
        <v>Строительство подпорной стены на базовом складе ГСМ ДЭС-8 с. Тиличики с дренажом грунтовых вод протяженностью 50 м</v>
      </c>
      <c r="B15" s="56"/>
      <c r="C15" s="56"/>
      <c r="D15" s="56"/>
      <c r="E15" s="56"/>
      <c r="F15" s="56"/>
      <c r="G15" s="56"/>
      <c r="H15" s="56"/>
      <c r="I15" s="56"/>
      <c r="J15" s="56"/>
      <c r="K15" s="56"/>
      <c r="L15" s="56"/>
    </row>
    <row r="16" customFormat="false" ht="18.75" hidden="false" customHeight="false" outlineLevel="0" collapsed="false">
      <c r="A16" s="17" t="s">
        <v>10</v>
      </c>
      <c r="B16" s="17"/>
      <c r="C16" s="17"/>
      <c r="D16" s="17"/>
      <c r="E16" s="17"/>
      <c r="F16" s="17"/>
      <c r="G16" s="17"/>
      <c r="H16" s="17"/>
      <c r="I16" s="17"/>
      <c r="J16" s="17"/>
      <c r="K16" s="17"/>
      <c r="L16" s="17"/>
    </row>
    <row r="17" customFormat="false" ht="15.75" hidden="false" customHeight="true" outlineLevel="0" collapsed="false">
      <c r="L17" s="167"/>
    </row>
    <row r="18" customFormat="false" ht="15.75" hidden="false" customHeight="false" outlineLevel="0" collapsed="false">
      <c r="K18" s="168"/>
    </row>
    <row r="19" customFormat="false" ht="15.75" hidden="false" customHeight="true" outlineLevel="0" collapsed="false">
      <c r="A19" s="169" t="s">
        <v>305</v>
      </c>
      <c r="B19" s="169"/>
      <c r="C19" s="169"/>
      <c r="D19" s="169"/>
      <c r="E19" s="169"/>
      <c r="F19" s="169"/>
      <c r="G19" s="169"/>
      <c r="H19" s="169"/>
      <c r="I19" s="169"/>
      <c r="J19" s="169"/>
      <c r="K19" s="169"/>
      <c r="L19" s="169"/>
    </row>
    <row r="20" customFormat="false" ht="30" hidden="false" customHeight="true" outlineLevel="0" collapsed="false">
      <c r="A20" s="170"/>
      <c r="B20" s="170"/>
      <c r="C20" s="170"/>
      <c r="D20" s="170"/>
      <c r="E20" s="170"/>
      <c r="F20" s="170"/>
      <c r="G20" s="170"/>
      <c r="H20" s="170"/>
      <c r="I20" s="170"/>
      <c r="J20" s="170"/>
      <c r="K20" s="170"/>
      <c r="L20" s="170"/>
    </row>
    <row r="21" customFormat="false" ht="28.5" hidden="false" customHeight="true" outlineLevel="0" collapsed="false">
      <c r="A21" s="171" t="s">
        <v>306</v>
      </c>
      <c r="B21" s="171" t="s">
        <v>307</v>
      </c>
      <c r="C21" s="172" t="s">
        <v>308</v>
      </c>
      <c r="D21" s="172"/>
      <c r="E21" s="172"/>
      <c r="F21" s="172"/>
      <c r="G21" s="172"/>
      <c r="H21" s="172"/>
      <c r="I21" s="173" t="s">
        <v>309</v>
      </c>
      <c r="J21" s="173" t="s">
        <v>310</v>
      </c>
      <c r="K21" s="171" t="s">
        <v>311</v>
      </c>
      <c r="L21" s="174" t="s">
        <v>312</v>
      </c>
    </row>
    <row r="22" customFormat="false" ht="58.5" hidden="false" customHeight="true" outlineLevel="0" collapsed="false">
      <c r="A22" s="171"/>
      <c r="B22" s="171"/>
      <c r="C22" s="175" t="s">
        <v>313</v>
      </c>
      <c r="D22" s="175"/>
      <c r="E22" s="176"/>
      <c r="F22" s="177"/>
      <c r="G22" s="175" t="s">
        <v>314</v>
      </c>
      <c r="H22" s="175"/>
      <c r="I22" s="173"/>
      <c r="J22" s="173"/>
      <c r="K22" s="171"/>
      <c r="L22" s="174"/>
    </row>
    <row r="23" customFormat="false" ht="47.25" hidden="false" customHeight="false" outlineLevel="0" collapsed="false">
      <c r="A23" s="171"/>
      <c r="B23" s="171"/>
      <c r="C23" s="178" t="s">
        <v>315</v>
      </c>
      <c r="D23" s="178" t="s">
        <v>316</v>
      </c>
      <c r="E23" s="178" t="s">
        <v>315</v>
      </c>
      <c r="F23" s="178" t="s">
        <v>316</v>
      </c>
      <c r="G23" s="178" t="s">
        <v>315</v>
      </c>
      <c r="H23" s="178" t="s">
        <v>316</v>
      </c>
      <c r="I23" s="173"/>
      <c r="J23" s="173"/>
      <c r="K23" s="171"/>
      <c r="L23" s="174"/>
    </row>
    <row r="24" customFormat="false" ht="15.75" hidden="false" customHeight="false" outlineLevel="0" collapsed="false">
      <c r="A24" s="171" t="n">
        <v>1</v>
      </c>
      <c r="B24" s="171" t="n">
        <v>2</v>
      </c>
      <c r="C24" s="178" t="n">
        <v>3</v>
      </c>
      <c r="D24" s="178" t="n">
        <v>4</v>
      </c>
      <c r="E24" s="178" t="n">
        <v>5</v>
      </c>
      <c r="F24" s="178" t="n">
        <v>6</v>
      </c>
      <c r="G24" s="178" t="n">
        <v>7</v>
      </c>
      <c r="H24" s="178" t="n">
        <v>8</v>
      </c>
      <c r="I24" s="178" t="n">
        <v>9</v>
      </c>
      <c r="J24" s="178" t="n">
        <v>10</v>
      </c>
      <c r="K24" s="178" t="n">
        <v>11</v>
      </c>
      <c r="L24" s="178" t="n">
        <v>12</v>
      </c>
    </row>
    <row r="25" customFormat="false" ht="15.75" hidden="false" customHeight="true" outlineLevel="0" collapsed="false">
      <c r="A25" s="179" t="n">
        <v>1</v>
      </c>
      <c r="B25" s="180" t="s">
        <v>317</v>
      </c>
      <c r="C25" s="181" t="s">
        <v>51</v>
      </c>
      <c r="D25" s="181" t="s">
        <v>51</v>
      </c>
      <c r="E25" s="182" t="n">
        <v>0</v>
      </c>
      <c r="F25" s="182" t="n">
        <v>0</v>
      </c>
      <c r="G25" s="181" t="s">
        <v>51</v>
      </c>
      <c r="H25" s="181" t="s">
        <v>51</v>
      </c>
      <c r="I25" s="183" t="n">
        <v>0</v>
      </c>
      <c r="J25" s="183" t="n">
        <v>0</v>
      </c>
      <c r="K25" s="183" t="n">
        <v>0</v>
      </c>
      <c r="L25" s="184"/>
    </row>
    <row r="26" customFormat="false" ht="21.75" hidden="false" customHeight="true" outlineLevel="0" collapsed="false">
      <c r="A26" s="179" t="s">
        <v>318</v>
      </c>
      <c r="B26" s="185" t="s">
        <v>319</v>
      </c>
      <c r="C26" s="181" t="s">
        <v>51</v>
      </c>
      <c r="D26" s="181" t="s">
        <v>51</v>
      </c>
      <c r="E26" s="182" t="n">
        <v>0</v>
      </c>
      <c r="F26" s="182" t="n">
        <v>0</v>
      </c>
      <c r="G26" s="181" t="s">
        <v>51</v>
      </c>
      <c r="H26" s="181" t="s">
        <v>51</v>
      </c>
      <c r="I26" s="183" t="n">
        <v>0</v>
      </c>
      <c r="J26" s="183" t="n">
        <v>0</v>
      </c>
      <c r="K26" s="183" t="n">
        <v>0</v>
      </c>
      <c r="L26" s="186"/>
    </row>
    <row r="27" s="187" customFormat="true" ht="39" hidden="false" customHeight="true" outlineLevel="0" collapsed="false">
      <c r="A27" s="179" t="s">
        <v>320</v>
      </c>
      <c r="B27" s="185" t="s">
        <v>321</v>
      </c>
      <c r="C27" s="181" t="s">
        <v>51</v>
      </c>
      <c r="D27" s="181" t="s">
        <v>51</v>
      </c>
      <c r="E27" s="182" t="n">
        <v>0</v>
      </c>
      <c r="F27" s="182" t="n">
        <v>0</v>
      </c>
      <c r="G27" s="181" t="s">
        <v>51</v>
      </c>
      <c r="H27" s="181" t="s">
        <v>51</v>
      </c>
      <c r="I27" s="183" t="n">
        <v>0</v>
      </c>
      <c r="J27" s="183" t="n">
        <v>0</v>
      </c>
      <c r="K27" s="183" t="n">
        <v>0</v>
      </c>
      <c r="L27" s="186"/>
    </row>
    <row r="28" s="187" customFormat="true" ht="70.5" hidden="false" customHeight="true" outlineLevel="0" collapsed="false">
      <c r="A28" s="179" t="s">
        <v>322</v>
      </c>
      <c r="B28" s="185" t="s">
        <v>323</v>
      </c>
      <c r="C28" s="181" t="s">
        <v>51</v>
      </c>
      <c r="D28" s="181" t="s">
        <v>51</v>
      </c>
      <c r="E28" s="182" t="n">
        <v>0</v>
      </c>
      <c r="F28" s="182" t="n">
        <v>0</v>
      </c>
      <c r="G28" s="181" t="s">
        <v>51</v>
      </c>
      <c r="H28" s="181" t="s">
        <v>51</v>
      </c>
      <c r="I28" s="183" t="n">
        <v>0</v>
      </c>
      <c r="J28" s="183" t="n">
        <v>0</v>
      </c>
      <c r="K28" s="183" t="n">
        <v>0</v>
      </c>
      <c r="L28" s="186"/>
    </row>
    <row r="29" s="187" customFormat="true" ht="54" hidden="false" customHeight="true" outlineLevel="0" collapsed="false">
      <c r="A29" s="179" t="s">
        <v>324</v>
      </c>
      <c r="B29" s="185" t="s">
        <v>325</v>
      </c>
      <c r="C29" s="181" t="s">
        <v>51</v>
      </c>
      <c r="D29" s="181" t="s">
        <v>51</v>
      </c>
      <c r="E29" s="182" t="n">
        <v>0</v>
      </c>
      <c r="F29" s="182" t="n">
        <v>0</v>
      </c>
      <c r="G29" s="181" t="s">
        <v>51</v>
      </c>
      <c r="H29" s="181" t="s">
        <v>51</v>
      </c>
      <c r="I29" s="183" t="n">
        <v>0</v>
      </c>
      <c r="J29" s="183" t="n">
        <v>0</v>
      </c>
      <c r="K29" s="183" t="n">
        <v>0</v>
      </c>
      <c r="L29" s="186"/>
    </row>
    <row r="30" s="187" customFormat="true" ht="42" hidden="false" customHeight="true" outlineLevel="0" collapsed="false">
      <c r="A30" s="179" t="s">
        <v>326</v>
      </c>
      <c r="B30" s="185" t="s">
        <v>327</v>
      </c>
      <c r="C30" s="181" t="s">
        <v>51</v>
      </c>
      <c r="D30" s="181" t="s">
        <v>51</v>
      </c>
      <c r="E30" s="182" t="n">
        <v>0</v>
      </c>
      <c r="F30" s="182" t="n">
        <v>0</v>
      </c>
      <c r="G30" s="181" t="s">
        <v>51</v>
      </c>
      <c r="H30" s="181" t="s">
        <v>51</v>
      </c>
      <c r="I30" s="183" t="n">
        <v>0</v>
      </c>
      <c r="J30" s="183" t="n">
        <v>0</v>
      </c>
      <c r="K30" s="183" t="n">
        <v>0</v>
      </c>
      <c r="L30" s="186"/>
    </row>
    <row r="31" s="187" customFormat="true" ht="37.5" hidden="false" customHeight="true" outlineLevel="0" collapsed="false">
      <c r="A31" s="179" t="s">
        <v>328</v>
      </c>
      <c r="B31" s="188" t="s">
        <v>329</v>
      </c>
      <c r="C31" s="189" t="n">
        <v>45127</v>
      </c>
      <c r="D31" s="189" t="n">
        <v>45202</v>
      </c>
      <c r="E31" s="182" t="n">
        <v>0</v>
      </c>
      <c r="F31" s="182" t="n">
        <v>0</v>
      </c>
      <c r="G31" s="183" t="n">
        <v>0</v>
      </c>
      <c r="H31" s="183" t="n">
        <v>0</v>
      </c>
      <c r="I31" s="183" t="n">
        <v>0</v>
      </c>
      <c r="J31" s="183" t="n">
        <v>0</v>
      </c>
      <c r="K31" s="183" t="s">
        <v>330</v>
      </c>
      <c r="L31" s="186"/>
    </row>
    <row r="32" s="187" customFormat="true" ht="27.35" hidden="false" customHeight="false" outlineLevel="0" collapsed="false">
      <c r="A32" s="179" t="s">
        <v>331</v>
      </c>
      <c r="B32" s="188" t="s">
        <v>332</v>
      </c>
      <c r="C32" s="189" t="n">
        <f aca="false">D31</f>
        <v>45202</v>
      </c>
      <c r="D32" s="189" t="n">
        <f aca="false">C32+160</f>
        <v>45362</v>
      </c>
      <c r="E32" s="182" t="n">
        <v>0</v>
      </c>
      <c r="F32" s="182" t="n">
        <v>0</v>
      </c>
      <c r="G32" s="181" t="s">
        <v>51</v>
      </c>
      <c r="H32" s="181" t="s">
        <v>51</v>
      </c>
      <c r="I32" s="183" t="n">
        <v>0</v>
      </c>
      <c r="J32" s="183" t="n">
        <v>0</v>
      </c>
      <c r="K32" s="183" t="n">
        <v>0</v>
      </c>
      <c r="L32" s="186"/>
    </row>
    <row r="33" s="187" customFormat="true" ht="37.5" hidden="false" customHeight="true" outlineLevel="0" collapsed="false">
      <c r="A33" s="179" t="s">
        <v>333</v>
      </c>
      <c r="B33" s="188" t="s">
        <v>334</v>
      </c>
      <c r="C33" s="181" t="s">
        <v>51</v>
      </c>
      <c r="D33" s="181" t="s">
        <v>51</v>
      </c>
      <c r="E33" s="182" t="n">
        <v>0</v>
      </c>
      <c r="F33" s="182" t="n">
        <v>0</v>
      </c>
      <c r="G33" s="181" t="s">
        <v>51</v>
      </c>
      <c r="H33" s="181" t="s">
        <v>51</v>
      </c>
      <c r="I33" s="183" t="n">
        <v>0</v>
      </c>
      <c r="J33" s="183" t="n">
        <v>0</v>
      </c>
      <c r="K33" s="183" t="n">
        <v>0</v>
      </c>
      <c r="L33" s="186"/>
    </row>
    <row r="34" s="187" customFormat="true" ht="47.25" hidden="false" customHeight="true" outlineLevel="0" collapsed="false">
      <c r="A34" s="179" t="s">
        <v>335</v>
      </c>
      <c r="B34" s="188" t="s">
        <v>336</v>
      </c>
      <c r="C34" s="181" t="s">
        <v>51</v>
      </c>
      <c r="D34" s="181" t="s">
        <v>51</v>
      </c>
      <c r="E34" s="182" t="n">
        <v>0</v>
      </c>
      <c r="F34" s="182" t="n">
        <v>0</v>
      </c>
      <c r="G34" s="181" t="s">
        <v>51</v>
      </c>
      <c r="H34" s="181" t="s">
        <v>51</v>
      </c>
      <c r="I34" s="183" t="n">
        <v>0</v>
      </c>
      <c r="J34" s="183" t="n">
        <v>0</v>
      </c>
      <c r="K34" s="183" t="n">
        <v>0</v>
      </c>
      <c r="L34" s="186"/>
    </row>
    <row r="35" s="187" customFormat="true" ht="49.5" hidden="false" customHeight="true" outlineLevel="0" collapsed="false">
      <c r="A35" s="179" t="s">
        <v>337</v>
      </c>
      <c r="B35" s="188" t="s">
        <v>338</v>
      </c>
      <c r="C35" s="189" t="n">
        <f aca="false">D32</f>
        <v>45362</v>
      </c>
      <c r="D35" s="189" t="n">
        <f aca="false">C35+60</f>
        <v>45422</v>
      </c>
      <c r="E35" s="182" t="n">
        <v>0</v>
      </c>
      <c r="F35" s="182" t="n">
        <v>0</v>
      </c>
      <c r="G35" s="181" t="s">
        <v>51</v>
      </c>
      <c r="H35" s="181" t="s">
        <v>51</v>
      </c>
      <c r="I35" s="183" t="n">
        <v>0</v>
      </c>
      <c r="J35" s="183" t="n">
        <v>0</v>
      </c>
      <c r="K35" s="183" t="n">
        <v>0</v>
      </c>
      <c r="L35" s="186"/>
    </row>
    <row r="36" customFormat="false" ht="37.5" hidden="false" customHeight="true" outlineLevel="0" collapsed="false">
      <c r="A36" s="179" t="s">
        <v>339</v>
      </c>
      <c r="B36" s="188" t="s">
        <v>340</v>
      </c>
      <c r="C36" s="189" t="s">
        <v>51</v>
      </c>
      <c r="D36" s="189" t="s">
        <v>51</v>
      </c>
      <c r="E36" s="182" t="n">
        <v>0</v>
      </c>
      <c r="F36" s="182" t="n">
        <v>0</v>
      </c>
      <c r="G36" s="181" t="s">
        <v>51</v>
      </c>
      <c r="H36" s="181" t="s">
        <v>51</v>
      </c>
      <c r="I36" s="183" t="n">
        <v>0</v>
      </c>
      <c r="J36" s="183" t="n">
        <v>0</v>
      </c>
      <c r="K36" s="183" t="n">
        <v>0</v>
      </c>
      <c r="L36" s="186"/>
    </row>
    <row r="37" customFormat="false" ht="15.75" hidden="false" customHeight="false" outlineLevel="0" collapsed="false">
      <c r="A37" s="179" t="s">
        <v>341</v>
      </c>
      <c r="B37" s="188" t="s">
        <v>342</v>
      </c>
      <c r="C37" s="189" t="s">
        <v>51</v>
      </c>
      <c r="D37" s="189" t="s">
        <v>51</v>
      </c>
      <c r="E37" s="182" t="n">
        <v>0</v>
      </c>
      <c r="F37" s="182" t="n">
        <v>0</v>
      </c>
      <c r="G37" s="181" t="s">
        <v>51</v>
      </c>
      <c r="H37" s="181" t="s">
        <v>51</v>
      </c>
      <c r="I37" s="183" t="n">
        <v>0</v>
      </c>
      <c r="J37" s="183" t="n">
        <v>0</v>
      </c>
      <c r="K37" s="183" t="n">
        <v>0</v>
      </c>
      <c r="L37" s="186"/>
    </row>
    <row r="38" customFormat="false" ht="15.75" hidden="false" customHeight="false" outlineLevel="0" collapsed="false">
      <c r="A38" s="179" t="s">
        <v>343</v>
      </c>
      <c r="B38" s="180" t="s">
        <v>344</v>
      </c>
      <c r="C38" s="189"/>
      <c r="D38" s="189"/>
      <c r="E38" s="182" t="n">
        <v>0</v>
      </c>
      <c r="F38" s="182" t="n">
        <v>0</v>
      </c>
      <c r="G38" s="181" t="s">
        <v>51</v>
      </c>
      <c r="H38" s="181" t="s">
        <v>51</v>
      </c>
      <c r="I38" s="183" t="n">
        <v>0</v>
      </c>
      <c r="J38" s="183" t="n">
        <v>0</v>
      </c>
      <c r="K38" s="183" t="n">
        <v>0</v>
      </c>
      <c r="L38" s="186"/>
    </row>
    <row r="39" customFormat="false" ht="54.7" hidden="false" customHeight="false" outlineLevel="0" collapsed="false">
      <c r="A39" s="179" t="n">
        <v>2</v>
      </c>
      <c r="B39" s="188" t="s">
        <v>345</v>
      </c>
      <c r="C39" s="189" t="n">
        <v>45809</v>
      </c>
      <c r="D39" s="189" t="n">
        <f aca="false">C39+65</f>
        <v>45874</v>
      </c>
      <c r="E39" s="182" t="n">
        <v>0</v>
      </c>
      <c r="F39" s="182" t="n">
        <v>0</v>
      </c>
      <c r="G39" s="181" t="s">
        <v>51</v>
      </c>
      <c r="H39" s="181" t="s">
        <v>51</v>
      </c>
      <c r="I39" s="183" t="n">
        <v>0</v>
      </c>
      <c r="J39" s="183" t="n">
        <v>0</v>
      </c>
      <c r="K39" s="183" t="n">
        <v>0</v>
      </c>
      <c r="L39" s="186"/>
    </row>
    <row r="40" customFormat="false" ht="33.75" hidden="false" customHeight="true" outlineLevel="0" collapsed="false">
      <c r="A40" s="179" t="s">
        <v>346</v>
      </c>
      <c r="B40" s="188" t="s">
        <v>347</v>
      </c>
      <c r="C40" s="189" t="s">
        <v>51</v>
      </c>
      <c r="D40" s="189" t="s">
        <v>51</v>
      </c>
      <c r="E40" s="182" t="n">
        <v>0</v>
      </c>
      <c r="F40" s="182" t="n">
        <v>0</v>
      </c>
      <c r="G40" s="181" t="s">
        <v>51</v>
      </c>
      <c r="H40" s="181" t="s">
        <v>51</v>
      </c>
      <c r="I40" s="183" t="n">
        <v>0</v>
      </c>
      <c r="J40" s="183" t="n">
        <v>0</v>
      </c>
      <c r="K40" s="183" t="n">
        <v>0</v>
      </c>
      <c r="L40" s="186"/>
    </row>
    <row r="41" customFormat="false" ht="63" hidden="false" customHeight="true" outlineLevel="0" collapsed="false">
      <c r="A41" s="179" t="s">
        <v>348</v>
      </c>
      <c r="B41" s="180" t="s">
        <v>349</v>
      </c>
      <c r="C41" s="189" t="s">
        <v>51</v>
      </c>
      <c r="D41" s="189" t="s">
        <v>51</v>
      </c>
      <c r="E41" s="182" t="n">
        <v>0</v>
      </c>
      <c r="F41" s="182" t="n">
        <v>0</v>
      </c>
      <c r="G41" s="181" t="s">
        <v>51</v>
      </c>
      <c r="H41" s="181" t="s">
        <v>51</v>
      </c>
      <c r="I41" s="183" t="n">
        <v>0</v>
      </c>
      <c r="J41" s="183" t="n">
        <v>0</v>
      </c>
      <c r="K41" s="183" t="n">
        <v>0</v>
      </c>
      <c r="L41" s="186"/>
    </row>
    <row r="42" customFormat="false" ht="58.5" hidden="false" customHeight="true" outlineLevel="0" collapsed="false">
      <c r="A42" s="179" t="n">
        <v>3</v>
      </c>
      <c r="B42" s="188" t="s">
        <v>350</v>
      </c>
      <c r="C42" s="189" t="n">
        <f aca="false">D39</f>
        <v>45874</v>
      </c>
      <c r="D42" s="189" t="n">
        <f aca="false">C42+240</f>
        <v>46114</v>
      </c>
      <c r="E42" s="182" t="n">
        <v>0</v>
      </c>
      <c r="F42" s="182" t="n">
        <v>0</v>
      </c>
      <c r="G42" s="181" t="s">
        <v>51</v>
      </c>
      <c r="H42" s="181" t="s">
        <v>51</v>
      </c>
      <c r="I42" s="183" t="n">
        <v>0</v>
      </c>
      <c r="J42" s="183" t="n">
        <v>0</v>
      </c>
      <c r="K42" s="183" t="n">
        <v>0</v>
      </c>
      <c r="L42" s="186"/>
    </row>
    <row r="43" customFormat="false" ht="34.5" hidden="false" customHeight="true" outlineLevel="0" collapsed="false">
      <c r="A43" s="179" t="s">
        <v>351</v>
      </c>
      <c r="B43" s="188" t="s">
        <v>352</v>
      </c>
      <c r="C43" s="181" t="s">
        <v>51</v>
      </c>
      <c r="D43" s="181" t="s">
        <v>51</v>
      </c>
      <c r="E43" s="182" t="n">
        <v>0</v>
      </c>
      <c r="F43" s="182" t="n">
        <v>0</v>
      </c>
      <c r="G43" s="181" t="s">
        <v>51</v>
      </c>
      <c r="H43" s="181" t="s">
        <v>51</v>
      </c>
      <c r="I43" s="183" t="n">
        <v>0</v>
      </c>
      <c r="J43" s="183" t="n">
        <v>0</v>
      </c>
      <c r="K43" s="183" t="n">
        <v>0</v>
      </c>
      <c r="L43" s="186"/>
    </row>
    <row r="44" customFormat="false" ht="24.75" hidden="false" customHeight="true" outlineLevel="0" collapsed="false">
      <c r="A44" s="179" t="s">
        <v>353</v>
      </c>
      <c r="B44" s="188" t="s">
        <v>354</v>
      </c>
      <c r="C44" s="181" t="s">
        <v>51</v>
      </c>
      <c r="D44" s="181" t="s">
        <v>51</v>
      </c>
      <c r="E44" s="182" t="n">
        <v>0</v>
      </c>
      <c r="F44" s="182" t="n">
        <v>0</v>
      </c>
      <c r="G44" s="181" t="s">
        <v>51</v>
      </c>
      <c r="H44" s="181" t="s">
        <v>51</v>
      </c>
      <c r="I44" s="183" t="n">
        <v>0</v>
      </c>
      <c r="J44" s="183" t="n">
        <v>0</v>
      </c>
      <c r="K44" s="183" t="n">
        <v>0</v>
      </c>
      <c r="L44" s="186"/>
    </row>
    <row r="45" customFormat="false" ht="90.75" hidden="false" customHeight="true" outlineLevel="0" collapsed="false">
      <c r="A45" s="179" t="s">
        <v>355</v>
      </c>
      <c r="B45" s="188" t="s">
        <v>356</v>
      </c>
      <c r="C45" s="181" t="s">
        <v>51</v>
      </c>
      <c r="D45" s="181" t="s">
        <v>51</v>
      </c>
      <c r="E45" s="182" t="n">
        <v>0</v>
      </c>
      <c r="F45" s="182" t="n">
        <v>0</v>
      </c>
      <c r="G45" s="181" t="s">
        <v>51</v>
      </c>
      <c r="H45" s="181" t="s">
        <v>51</v>
      </c>
      <c r="I45" s="183" t="n">
        <v>0</v>
      </c>
      <c r="J45" s="183" t="n">
        <v>0</v>
      </c>
      <c r="K45" s="183" t="n">
        <v>0</v>
      </c>
      <c r="L45" s="186"/>
    </row>
    <row r="46" customFormat="false" ht="167.25" hidden="false" customHeight="true" outlineLevel="0" collapsed="false">
      <c r="A46" s="179" t="s">
        <v>357</v>
      </c>
      <c r="B46" s="188" t="s">
        <v>358</v>
      </c>
      <c r="C46" s="181" t="s">
        <v>51</v>
      </c>
      <c r="D46" s="181" t="s">
        <v>51</v>
      </c>
      <c r="E46" s="182" t="n">
        <v>0</v>
      </c>
      <c r="F46" s="182" t="n">
        <v>0</v>
      </c>
      <c r="G46" s="181" t="s">
        <v>51</v>
      </c>
      <c r="H46" s="181" t="s">
        <v>51</v>
      </c>
      <c r="I46" s="183" t="n">
        <v>0</v>
      </c>
      <c r="J46" s="183" t="n">
        <v>0</v>
      </c>
      <c r="K46" s="183" t="n">
        <v>0</v>
      </c>
      <c r="L46" s="186"/>
    </row>
    <row r="47" customFormat="false" ht="30.75" hidden="false" customHeight="true" outlineLevel="0" collapsed="false">
      <c r="A47" s="179" t="s">
        <v>359</v>
      </c>
      <c r="B47" s="188" t="s">
        <v>360</v>
      </c>
      <c r="C47" s="181" t="s">
        <v>51</v>
      </c>
      <c r="D47" s="181" t="s">
        <v>51</v>
      </c>
      <c r="E47" s="182" t="n">
        <v>0</v>
      </c>
      <c r="F47" s="182" t="n">
        <v>0</v>
      </c>
      <c r="G47" s="181" t="s">
        <v>51</v>
      </c>
      <c r="H47" s="181" t="s">
        <v>51</v>
      </c>
      <c r="I47" s="183" t="n">
        <v>0</v>
      </c>
      <c r="J47" s="183" t="n">
        <v>0</v>
      </c>
      <c r="K47" s="183" t="n">
        <v>0</v>
      </c>
      <c r="L47" s="186"/>
    </row>
    <row r="48" customFormat="false" ht="37.5" hidden="false" customHeight="true" outlineLevel="0" collapsed="false">
      <c r="A48" s="179" t="s">
        <v>361</v>
      </c>
      <c r="B48" s="180" t="s">
        <v>362</v>
      </c>
      <c r="C48" s="181" t="s">
        <v>51</v>
      </c>
      <c r="D48" s="181" t="s">
        <v>51</v>
      </c>
      <c r="E48" s="182" t="n">
        <v>0</v>
      </c>
      <c r="F48" s="182" t="n">
        <v>0</v>
      </c>
      <c r="G48" s="181" t="s">
        <v>51</v>
      </c>
      <c r="H48" s="181" t="s">
        <v>51</v>
      </c>
      <c r="I48" s="183" t="n">
        <v>0</v>
      </c>
      <c r="J48" s="183" t="n">
        <v>0</v>
      </c>
      <c r="K48" s="183" t="n">
        <v>0</v>
      </c>
      <c r="L48" s="186"/>
    </row>
    <row r="49" customFormat="false" ht="35.25" hidden="false" customHeight="true" outlineLevel="0" collapsed="false">
      <c r="A49" s="179" t="n">
        <v>4</v>
      </c>
      <c r="B49" s="188" t="s">
        <v>363</v>
      </c>
      <c r="C49" s="181" t="s">
        <v>51</v>
      </c>
      <c r="D49" s="181" t="s">
        <v>51</v>
      </c>
      <c r="E49" s="182" t="n">
        <v>0</v>
      </c>
      <c r="F49" s="182" t="n">
        <v>0</v>
      </c>
      <c r="G49" s="181" t="s">
        <v>51</v>
      </c>
      <c r="H49" s="181" t="s">
        <v>51</v>
      </c>
      <c r="I49" s="183" t="n">
        <v>0</v>
      </c>
      <c r="J49" s="183" t="n">
        <v>0</v>
      </c>
      <c r="K49" s="183" t="n">
        <v>0</v>
      </c>
      <c r="L49" s="186"/>
    </row>
    <row r="50" customFormat="false" ht="86.25" hidden="false" customHeight="true" outlineLevel="0" collapsed="false">
      <c r="A50" s="179" t="s">
        <v>364</v>
      </c>
      <c r="B50" s="188" t="s">
        <v>365</v>
      </c>
      <c r="C50" s="189" t="n">
        <f aca="false">D42</f>
        <v>46114</v>
      </c>
      <c r="D50" s="189" t="n">
        <f aca="false">C50+30</f>
        <v>46144</v>
      </c>
      <c r="E50" s="182" t="n">
        <v>0</v>
      </c>
      <c r="F50" s="182" t="n">
        <v>0</v>
      </c>
      <c r="G50" s="181" t="s">
        <v>51</v>
      </c>
      <c r="H50" s="181" t="s">
        <v>51</v>
      </c>
      <c r="I50" s="183" t="n">
        <v>0</v>
      </c>
      <c r="J50" s="183" t="n">
        <v>0</v>
      </c>
      <c r="K50" s="183" t="n">
        <v>0</v>
      </c>
      <c r="L50" s="186"/>
    </row>
    <row r="51" customFormat="false" ht="77.25" hidden="false" customHeight="true" outlineLevel="0" collapsed="false">
      <c r="A51" s="179" t="s">
        <v>366</v>
      </c>
      <c r="B51" s="188" t="s">
        <v>367</v>
      </c>
      <c r="C51" s="189" t="s">
        <v>51</v>
      </c>
      <c r="D51" s="189" t="s">
        <v>51</v>
      </c>
      <c r="E51" s="182" t="n">
        <v>0</v>
      </c>
      <c r="F51" s="182" t="n">
        <v>0</v>
      </c>
      <c r="G51" s="181" t="s">
        <v>51</v>
      </c>
      <c r="H51" s="181" t="s">
        <v>51</v>
      </c>
      <c r="I51" s="183" t="n">
        <v>0</v>
      </c>
      <c r="J51" s="183" t="n">
        <v>0</v>
      </c>
      <c r="K51" s="183" t="n">
        <v>0</v>
      </c>
      <c r="L51" s="186"/>
    </row>
    <row r="52" customFormat="false" ht="71.25" hidden="false" customHeight="true" outlineLevel="0" collapsed="false">
      <c r="A52" s="179" t="s">
        <v>368</v>
      </c>
      <c r="B52" s="188" t="s">
        <v>369</v>
      </c>
      <c r="C52" s="189" t="s">
        <v>51</v>
      </c>
      <c r="D52" s="189" t="s">
        <v>51</v>
      </c>
      <c r="E52" s="182" t="n">
        <v>0</v>
      </c>
      <c r="F52" s="182" t="n">
        <v>0</v>
      </c>
      <c r="G52" s="181" t="s">
        <v>51</v>
      </c>
      <c r="H52" s="181" t="s">
        <v>51</v>
      </c>
      <c r="I52" s="183" t="n">
        <v>0</v>
      </c>
      <c r="J52" s="183" t="n">
        <v>0</v>
      </c>
      <c r="K52" s="183" t="n">
        <v>0</v>
      </c>
      <c r="L52" s="186"/>
    </row>
    <row r="53" customFormat="false" ht="48" hidden="false" customHeight="true" outlineLevel="0" collapsed="false">
      <c r="A53" s="179" t="s">
        <v>370</v>
      </c>
      <c r="B53" s="190" t="s">
        <v>371</v>
      </c>
      <c r="C53" s="189" t="n">
        <f aca="false">D50</f>
        <v>46144</v>
      </c>
      <c r="D53" s="189" t="n">
        <f aca="false">C53+30</f>
        <v>46174</v>
      </c>
      <c r="E53" s="182" t="n">
        <v>0</v>
      </c>
      <c r="F53" s="182" t="n">
        <v>0</v>
      </c>
      <c r="G53" s="181" t="s">
        <v>51</v>
      </c>
      <c r="H53" s="181" t="s">
        <v>51</v>
      </c>
      <c r="I53" s="183" t="n">
        <v>0</v>
      </c>
      <c r="J53" s="183" t="n">
        <v>0</v>
      </c>
      <c r="K53" s="183" t="n">
        <v>0</v>
      </c>
      <c r="L53" s="186"/>
    </row>
    <row r="54" customFormat="false" ht="46.5" hidden="false" customHeight="true" outlineLevel="0" collapsed="false">
      <c r="A54" s="179" t="s">
        <v>372</v>
      </c>
      <c r="B54" s="188" t="s">
        <v>373</v>
      </c>
      <c r="C54" s="181" t="s">
        <v>51</v>
      </c>
      <c r="D54" s="189" t="s">
        <v>51</v>
      </c>
      <c r="E54" s="182" t="n">
        <v>0</v>
      </c>
      <c r="F54" s="182" t="n">
        <v>0</v>
      </c>
      <c r="G54" s="181" t="s">
        <v>51</v>
      </c>
      <c r="H54" s="181" t="s">
        <v>51</v>
      </c>
      <c r="I54" s="183" t="n">
        <v>0</v>
      </c>
      <c r="J54" s="183" t="n">
        <v>0</v>
      </c>
      <c r="K54" s="183" t="n">
        <v>0</v>
      </c>
      <c r="L54" s="186"/>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2016-08-24T01:29:30Z</cp:lastPrinted>
  <dcterms:modified xsi:type="dcterms:W3CDTF">2025-02-10T16:33:00Z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